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" yWindow="-60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Feuil1!$A$1:$Q$112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/>
  <c r="N8" l="1"/>
  <c r="L8"/>
  <c r="J8"/>
  <c r="H8"/>
  <c r="F8"/>
  <c r="D8"/>
  <c r="D39"/>
  <c r="D23" l="1"/>
  <c r="F23"/>
  <c r="H23"/>
  <c r="J23"/>
  <c r="L23"/>
  <c r="N23"/>
  <c r="F24" s="1"/>
  <c r="P23"/>
  <c r="N24"/>
  <c r="P39"/>
  <c r="F39"/>
  <c r="F40" s="1"/>
  <c r="H39"/>
  <c r="J39"/>
  <c r="L39"/>
  <c r="N39"/>
  <c r="P88"/>
  <c r="D88"/>
  <c r="F88"/>
  <c r="H88"/>
  <c r="L89" s="1"/>
  <c r="J88"/>
  <c r="L88"/>
  <c r="N88"/>
  <c r="P72"/>
  <c r="D72"/>
  <c r="F72"/>
  <c r="H72"/>
  <c r="J72"/>
  <c r="L72"/>
  <c r="N72"/>
  <c r="N73" s="1"/>
  <c r="P55"/>
  <c r="D55"/>
  <c r="F55"/>
  <c r="H55"/>
  <c r="J55"/>
  <c r="L55"/>
  <c r="N55"/>
  <c r="P104"/>
  <c r="P105" s="1"/>
  <c r="D104"/>
  <c r="F104"/>
  <c r="H104"/>
  <c r="J104"/>
  <c r="L105" s="1"/>
  <c r="L104"/>
  <c r="N104"/>
  <c r="F89"/>
  <c r="H89" l="1"/>
  <c r="N40"/>
  <c r="D40"/>
  <c r="P40"/>
  <c r="L24"/>
  <c r="H73"/>
  <c r="F73"/>
  <c r="P56"/>
  <c r="J40"/>
  <c r="L40"/>
  <c r="D24"/>
  <c r="J73"/>
  <c r="P73"/>
  <c r="F105"/>
  <c r="N56"/>
  <c r="D56"/>
  <c r="H40"/>
  <c r="H105"/>
  <c r="D105"/>
  <c r="N105"/>
  <c r="J105"/>
  <c r="J89"/>
  <c r="D89"/>
  <c r="P89"/>
  <c r="N89"/>
  <c r="L73"/>
  <c r="D73"/>
  <c r="J56"/>
  <c r="H56"/>
  <c r="F56"/>
  <c r="L56"/>
  <c r="H24"/>
  <c r="J24"/>
  <c r="P24"/>
  <c r="P9"/>
  <c r="H9"/>
  <c r="J9"/>
  <c r="L9"/>
  <c r="N9"/>
  <c r="F9"/>
  <c r="D9"/>
  <c r="F76" l="1"/>
  <c r="J108"/>
  <c r="F43"/>
  <c r="D43"/>
  <c r="F108"/>
  <c r="P12"/>
  <c r="P109" s="1"/>
  <c r="P59"/>
  <c r="L92"/>
  <c r="F27"/>
  <c r="D108"/>
  <c r="J59"/>
  <c r="D76"/>
  <c r="N76"/>
  <c r="L12"/>
  <c r="L60" s="1"/>
  <c r="J43"/>
  <c r="H108"/>
  <c r="F92"/>
  <c r="J12"/>
  <c r="J44" s="1"/>
  <c r="L43"/>
  <c r="H76"/>
  <c r="N108"/>
  <c r="P76"/>
  <c r="D92"/>
  <c r="H43"/>
  <c r="P43"/>
  <c r="H59"/>
  <c r="F12"/>
  <c r="F28" s="1"/>
  <c r="N43"/>
  <c r="L108"/>
  <c r="J92"/>
  <c r="L27"/>
  <c r="J76"/>
  <c r="F59"/>
  <c r="N12"/>
  <c r="N28" s="1"/>
  <c r="D12"/>
  <c r="D93" s="1"/>
  <c r="N59"/>
  <c r="J27"/>
  <c r="H12"/>
  <c r="H44" s="1"/>
  <c r="L59"/>
  <c r="N27"/>
  <c r="P108"/>
  <c r="N92"/>
  <c r="D27"/>
  <c r="P27"/>
  <c r="H92"/>
  <c r="L76"/>
  <c r="H27"/>
  <c r="P92"/>
  <c r="D59"/>
  <c r="F109" l="1"/>
  <c r="F13"/>
  <c r="N44"/>
  <c r="P93"/>
  <c r="F29"/>
  <c r="F94"/>
  <c r="F45"/>
  <c r="F110"/>
  <c r="F61"/>
  <c r="F78"/>
  <c r="F93"/>
  <c r="J93"/>
  <c r="L44"/>
  <c r="J60"/>
  <c r="H109"/>
  <c r="P60"/>
  <c r="H93"/>
  <c r="D44"/>
  <c r="J77"/>
  <c r="P77"/>
  <c r="P44"/>
  <c r="H77"/>
  <c r="H60"/>
  <c r="L93"/>
  <c r="L28"/>
  <c r="N109"/>
  <c r="N77"/>
  <c r="J28"/>
  <c r="H13"/>
  <c r="J13"/>
  <c r="P28"/>
  <c r="H28"/>
  <c r="L77"/>
  <c r="L109"/>
  <c r="N13"/>
  <c r="N60"/>
  <c r="J109"/>
  <c r="P13"/>
  <c r="L13"/>
  <c r="D28"/>
  <c r="F60"/>
  <c r="F44"/>
  <c r="F77"/>
  <c r="D77"/>
  <c r="N93"/>
  <c r="D13"/>
  <c r="D109"/>
  <c r="D60"/>
  <c r="H94" l="1"/>
  <c r="H110"/>
  <c r="H29"/>
  <c r="H61"/>
  <c r="H78"/>
  <c r="H45"/>
  <c r="P14"/>
  <c r="D45"/>
  <c r="D78"/>
  <c r="D61"/>
  <c r="D110"/>
  <c r="D94"/>
  <c r="D29"/>
  <c r="P45"/>
  <c r="P110"/>
  <c r="P29"/>
  <c r="P78"/>
  <c r="P61"/>
  <c r="P94"/>
  <c r="J110"/>
  <c r="J78"/>
  <c r="J61"/>
  <c r="J94"/>
  <c r="J45"/>
  <c r="J29"/>
  <c r="L110"/>
  <c r="L94"/>
  <c r="L29"/>
  <c r="L61"/>
  <c r="L78"/>
  <c r="L45"/>
  <c r="N29"/>
  <c r="N45"/>
  <c r="N78"/>
  <c r="N94"/>
  <c r="N61"/>
  <c r="N110"/>
  <c r="L14"/>
  <c r="N14"/>
  <c r="H14"/>
  <c r="J14"/>
  <c r="D14"/>
  <c r="F14"/>
  <c r="F30" s="1"/>
  <c r="J30" l="1"/>
  <c r="J46" s="1"/>
  <c r="N30"/>
  <c r="N46" s="1"/>
  <c r="D30"/>
  <c r="D31" s="1"/>
  <c r="H30"/>
  <c r="H46" s="1"/>
  <c r="H62" s="1"/>
  <c r="H79" s="1"/>
  <c r="H95" s="1"/>
  <c r="L30"/>
  <c r="L46" s="1"/>
  <c r="L62" s="1"/>
  <c r="L79" s="1"/>
  <c r="L95" s="1"/>
  <c r="L111" s="1"/>
  <c r="P30"/>
  <c r="P46" s="1"/>
  <c r="P62" s="1"/>
  <c r="P79" s="1"/>
  <c r="P95" s="1"/>
  <c r="P111" s="1"/>
  <c r="F46"/>
  <c r="F31"/>
  <c r="D46" l="1"/>
  <c r="D47" s="1"/>
  <c r="J31"/>
  <c r="N31"/>
  <c r="H31"/>
  <c r="H47"/>
  <c r="L31"/>
  <c r="P31"/>
  <c r="P47"/>
  <c r="L47"/>
  <c r="N62"/>
  <c r="N47"/>
  <c r="J62"/>
  <c r="J47"/>
  <c r="H111"/>
  <c r="F62"/>
  <c r="F47"/>
  <c r="D62" l="1"/>
  <c r="D63" s="1"/>
  <c r="P63"/>
  <c r="L63"/>
  <c r="H63"/>
  <c r="N79"/>
  <c r="N63"/>
  <c r="J79"/>
  <c r="J63"/>
  <c r="F79"/>
  <c r="F63"/>
  <c r="D79" l="1"/>
  <c r="D95" s="1"/>
  <c r="P80"/>
  <c r="H80"/>
  <c r="L80"/>
  <c r="N95"/>
  <c r="N80"/>
  <c r="J95"/>
  <c r="J80"/>
  <c r="F95"/>
  <c r="F80"/>
  <c r="D80" l="1"/>
  <c r="P96"/>
  <c r="L96"/>
  <c r="H96"/>
  <c r="N111"/>
  <c r="N96"/>
  <c r="J111"/>
  <c r="J96"/>
  <c r="D96"/>
  <c r="D111"/>
  <c r="F96"/>
  <c r="F111"/>
  <c r="J112" l="1"/>
  <c r="D112"/>
  <c r="P112"/>
  <c r="L112"/>
  <c r="H112"/>
  <c r="F112"/>
  <c r="N112"/>
</calcChain>
</file>

<file path=xl/sharedStrings.xml><?xml version="1.0" encoding="utf-8"?>
<sst xmlns="http://schemas.openxmlformats.org/spreadsheetml/2006/main" count="276" uniqueCount="65">
  <si>
    <t xml:space="preserve"> </t>
  </si>
  <si>
    <t>1° Brut</t>
  </si>
  <si>
    <t>2° Brut</t>
  </si>
  <si>
    <t>Classement</t>
  </si>
  <si>
    <t xml:space="preserve">Total </t>
  </si>
  <si>
    <t>Nombre ex-aequo</t>
  </si>
  <si>
    <t>Points Attribués</t>
  </si>
  <si>
    <t>Points sans ex-aequo</t>
  </si>
  <si>
    <t>CHANALETS</t>
  </si>
  <si>
    <t>VALDAINE</t>
  </si>
  <si>
    <t>ALBON</t>
  </si>
  <si>
    <t>CHASSIEU</t>
  </si>
  <si>
    <t>VERGER</t>
  </si>
  <si>
    <t>1° Net</t>
  </si>
  <si>
    <t>2° Net</t>
  </si>
  <si>
    <t>3° Net</t>
  </si>
  <si>
    <t>Points du jour</t>
  </si>
  <si>
    <t>Clas.du  jour</t>
  </si>
  <si>
    <t>Clas.Cumulé</t>
  </si>
  <si>
    <t>Points cumulé</t>
  </si>
  <si>
    <t>SCORE</t>
  </si>
  <si>
    <t>SIMON, Laurent</t>
  </si>
  <si>
    <t>RASE, Michel</t>
  </si>
  <si>
    <t>VIAPLANA, Michael</t>
  </si>
  <si>
    <t>FAYARD, Alain</t>
  </si>
  <si>
    <t>ROY, Michele</t>
  </si>
  <si>
    <t>RICHAUD, Sébastien</t>
  </si>
  <si>
    <t>GUILLERMET, Jean-Louis</t>
  </si>
  <si>
    <t>SILLAM, Hélène</t>
  </si>
  <si>
    <t>MAGNET, Bernard</t>
  </si>
  <si>
    <t>GRENIER, Jacky</t>
  </si>
  <si>
    <t>THOMAS, Michel</t>
  </si>
  <si>
    <t>DELAMER, Maurice</t>
  </si>
  <si>
    <t>FONT THINEY, Elisabeth</t>
  </si>
  <si>
    <t>COQUERET, Jean Francois</t>
  </si>
  <si>
    <t>BELLAUD, Dominique</t>
  </si>
  <si>
    <t>JUVIN, Anne</t>
  </si>
  <si>
    <t>PERRIOL, Camille</t>
  </si>
  <si>
    <t>FOGERON, Jean-Robert</t>
  </si>
  <si>
    <t>WALTER, Brigitte</t>
  </si>
  <si>
    <t>BELLEVEGUE, Gilles</t>
  </si>
  <si>
    <t>FONTANILLE, Jean-Marie</t>
  </si>
  <si>
    <t>RENOUX, Philippe</t>
  </si>
  <si>
    <t>LANZA, Remy</t>
  </si>
  <si>
    <t>COLLOT, Michèle</t>
  </si>
  <si>
    <t>FERRARO, Christian</t>
  </si>
  <si>
    <t>MACCARI, Patrick</t>
  </si>
  <si>
    <t>CHASSON, Jean-Michel</t>
  </si>
  <si>
    <t>BONTHONNEAU, Helene</t>
  </si>
  <si>
    <t>HAGOBIAN, Jacques</t>
  </si>
  <si>
    <t>COURBIS, Francis</t>
  </si>
  <si>
    <t>BAYLE, Pascal</t>
  </si>
  <si>
    <t>BISAGA, Patrick</t>
  </si>
  <si>
    <t>MEYDIEU, Pascale</t>
  </si>
  <si>
    <t>ST. CLAIR</t>
  </si>
  <si>
    <t>VSD</t>
  </si>
  <si>
    <t>VALENCE 1 27/042023</t>
  </si>
  <si>
    <t>PICQ, Jean Paul</t>
  </si>
  <si>
    <t>GUIRAUD Nath</t>
  </si>
  <si>
    <t>VALDAINE 2 25/05/2023</t>
  </si>
  <si>
    <t>CHANALETS  3 15/06/2023</t>
  </si>
  <si>
    <t>CHASSIEU 4 29/06/2023</t>
  </si>
  <si>
    <t>VERGER  5 25/07/2023</t>
  </si>
  <si>
    <t>ST CLAIR 6 12/09/2023</t>
  </si>
  <si>
    <t xml:space="preserve"> ALBON 7 29/09/2023</t>
  </si>
</sst>
</file>

<file path=xl/styles.xml><?xml version="1.0" encoding="utf-8"?>
<styleSheet xmlns="http://schemas.openxmlformats.org/spreadsheetml/2006/main">
  <fonts count="19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3" tint="0.39997558519241921"/>
      <name val="Arial"/>
      <family val="2"/>
    </font>
    <font>
      <sz val="11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740A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2"/>
  <sheetViews>
    <sheetView showZeros="0" tabSelected="1" view="pageBreakPreview" zoomScale="98" zoomScaleNormal="100" zoomScaleSheetLayoutView="98" workbookViewId="0">
      <selection activeCell="A98" sqref="A98:XFD102"/>
    </sheetView>
  </sheetViews>
  <sheetFormatPr baseColWidth="10" defaultRowHeight="12.75"/>
  <cols>
    <col min="1" max="1" width="2" style="3" customWidth="1"/>
    <col min="2" max="2" width="12.875" style="21" customWidth="1"/>
    <col min="3" max="3" width="12.625" style="16" customWidth="1"/>
    <col min="4" max="4" width="8.375" style="3" customWidth="1"/>
    <col min="5" max="5" width="12.625" style="16" customWidth="1"/>
    <col min="6" max="6" width="7.375" style="3" bestFit="1" customWidth="1"/>
    <col min="7" max="7" width="12.625" style="16" customWidth="1"/>
    <col min="8" max="8" width="7.375" style="3" bestFit="1" customWidth="1"/>
    <col min="9" max="9" width="12.625" style="16" customWidth="1"/>
    <col min="10" max="10" width="7.375" style="3" bestFit="1" customWidth="1"/>
    <col min="11" max="11" width="12.625" style="16" customWidth="1"/>
    <col min="12" max="12" width="7.375" style="3" bestFit="1" customWidth="1"/>
    <col min="13" max="13" width="12.625" style="16" customWidth="1"/>
    <col min="14" max="14" width="7.375" style="3" bestFit="1" customWidth="1"/>
    <col min="15" max="15" width="12.625" style="16" customWidth="1"/>
    <col min="16" max="16" width="7.375" style="3" bestFit="1" customWidth="1"/>
    <col min="17" max="17" width="2.5" style="3" customWidth="1"/>
    <col min="18" max="16384" width="11" style="3"/>
  </cols>
  <sheetData>
    <row r="1" spans="2:21" s="32" customFormat="1" ht="24.95" customHeight="1">
      <c r="B1" s="33" t="s">
        <v>56</v>
      </c>
      <c r="C1" s="38" t="s">
        <v>10</v>
      </c>
      <c r="D1" s="31" t="s">
        <v>20</v>
      </c>
      <c r="E1" s="38" t="s">
        <v>8</v>
      </c>
      <c r="F1" s="31" t="s">
        <v>20</v>
      </c>
      <c r="G1" s="39" t="s">
        <v>11</v>
      </c>
      <c r="H1" s="31" t="s">
        <v>20</v>
      </c>
      <c r="I1" s="38" t="s">
        <v>54</v>
      </c>
      <c r="J1" s="31" t="s">
        <v>20</v>
      </c>
      <c r="K1" s="38" t="s">
        <v>9</v>
      </c>
      <c r="L1" s="31" t="s">
        <v>20</v>
      </c>
      <c r="M1" s="38" t="s">
        <v>55</v>
      </c>
      <c r="N1" s="31" t="s">
        <v>20</v>
      </c>
      <c r="O1" s="38" t="s">
        <v>12</v>
      </c>
      <c r="P1" s="31" t="s">
        <v>20</v>
      </c>
    </row>
    <row r="2" spans="2:21" s="19" customFormat="1" ht="29.1" customHeight="1">
      <c r="B2" s="34" t="s">
        <v>1</v>
      </c>
      <c r="C2" s="35" t="s">
        <v>21</v>
      </c>
      <c r="D2" s="36">
        <v>24</v>
      </c>
      <c r="E2" s="35" t="s">
        <v>26</v>
      </c>
      <c r="F2" s="36">
        <v>25</v>
      </c>
      <c r="G2" s="35" t="s">
        <v>31</v>
      </c>
      <c r="H2" s="36">
        <v>18</v>
      </c>
      <c r="I2" s="35" t="s">
        <v>36</v>
      </c>
      <c r="J2" s="36">
        <v>19</v>
      </c>
      <c r="K2" s="35" t="s">
        <v>41</v>
      </c>
      <c r="L2" s="36">
        <v>23</v>
      </c>
      <c r="M2" s="35" t="s">
        <v>46</v>
      </c>
      <c r="N2" s="36">
        <v>27</v>
      </c>
      <c r="O2" s="35" t="s">
        <v>51</v>
      </c>
      <c r="P2" s="36">
        <v>21</v>
      </c>
    </row>
    <row r="3" spans="2:21" s="19" customFormat="1" ht="29.1" customHeight="1">
      <c r="B3" s="34" t="s">
        <v>2</v>
      </c>
      <c r="C3" s="35" t="s">
        <v>22</v>
      </c>
      <c r="D3" s="36">
        <v>22</v>
      </c>
      <c r="E3" s="35" t="s">
        <v>27</v>
      </c>
      <c r="F3" s="36">
        <v>25</v>
      </c>
      <c r="G3" s="35" t="s">
        <v>32</v>
      </c>
      <c r="H3" s="36">
        <v>15</v>
      </c>
      <c r="I3" s="35" t="s">
        <v>37</v>
      </c>
      <c r="J3" s="36">
        <v>15</v>
      </c>
      <c r="K3" s="35" t="s">
        <v>42</v>
      </c>
      <c r="L3" s="36">
        <v>14</v>
      </c>
      <c r="M3" s="35" t="s">
        <v>47</v>
      </c>
      <c r="N3" s="36">
        <v>25</v>
      </c>
      <c r="O3" s="35" t="s">
        <v>57</v>
      </c>
      <c r="P3" s="36">
        <v>20</v>
      </c>
    </row>
    <row r="4" spans="2:21" s="19" customFormat="1" ht="29.1" customHeight="1">
      <c r="B4" s="34" t="s">
        <v>13</v>
      </c>
      <c r="C4" s="35" t="s">
        <v>23</v>
      </c>
      <c r="D4" s="37">
        <v>37</v>
      </c>
      <c r="E4" s="35" t="s">
        <v>28</v>
      </c>
      <c r="F4" s="37">
        <v>35</v>
      </c>
      <c r="G4" s="35" t="s">
        <v>33</v>
      </c>
      <c r="H4" s="37">
        <v>34</v>
      </c>
      <c r="I4" s="35" t="s">
        <v>38</v>
      </c>
      <c r="J4" s="37">
        <v>34</v>
      </c>
      <c r="K4" s="35" t="s">
        <v>43</v>
      </c>
      <c r="L4" s="37">
        <v>31</v>
      </c>
      <c r="M4" s="35" t="s">
        <v>48</v>
      </c>
      <c r="N4" s="37">
        <v>36</v>
      </c>
      <c r="O4" s="35" t="s">
        <v>52</v>
      </c>
      <c r="P4" s="36">
        <v>32</v>
      </c>
    </row>
    <row r="5" spans="2:21" s="19" customFormat="1" ht="29.1" customHeight="1">
      <c r="B5" s="34" t="s">
        <v>14</v>
      </c>
      <c r="C5" s="35" t="s">
        <v>24</v>
      </c>
      <c r="D5" s="36">
        <v>33</v>
      </c>
      <c r="E5" s="35" t="s">
        <v>29</v>
      </c>
      <c r="F5" s="36">
        <v>35</v>
      </c>
      <c r="G5" s="35" t="s">
        <v>34</v>
      </c>
      <c r="H5" s="36">
        <v>32</v>
      </c>
      <c r="I5" s="35" t="s">
        <v>39</v>
      </c>
      <c r="J5" s="36">
        <v>27</v>
      </c>
      <c r="K5" s="35" t="s">
        <v>44</v>
      </c>
      <c r="L5" s="36">
        <v>30</v>
      </c>
      <c r="M5" s="35" t="s">
        <v>49</v>
      </c>
      <c r="N5" s="36">
        <v>35</v>
      </c>
      <c r="O5" s="35" t="s">
        <v>53</v>
      </c>
      <c r="P5" s="36">
        <v>29</v>
      </c>
    </row>
    <row r="6" spans="2:21" s="19" customFormat="1" ht="29.1" customHeight="1">
      <c r="B6" s="34" t="s">
        <v>15</v>
      </c>
      <c r="C6" s="35" t="s">
        <v>25</v>
      </c>
      <c r="D6" s="36">
        <v>33</v>
      </c>
      <c r="E6" s="35" t="s">
        <v>30</v>
      </c>
      <c r="F6" s="36">
        <v>33</v>
      </c>
      <c r="G6" s="35" t="s">
        <v>35</v>
      </c>
      <c r="H6" s="36">
        <v>31</v>
      </c>
      <c r="I6" s="35" t="s">
        <v>40</v>
      </c>
      <c r="J6" s="36">
        <v>27</v>
      </c>
      <c r="K6" s="35" t="s">
        <v>45</v>
      </c>
      <c r="L6" s="36">
        <v>30</v>
      </c>
      <c r="M6" s="35" t="s">
        <v>50</v>
      </c>
      <c r="N6" s="36">
        <v>34</v>
      </c>
      <c r="O6" s="20" t="s">
        <v>58</v>
      </c>
      <c r="P6" s="47">
        <v>29</v>
      </c>
    </row>
    <row r="7" spans="2:21" ht="6" customHeight="1">
      <c r="B7" s="4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21" ht="15.95" customHeight="1">
      <c r="B8" s="34" t="s">
        <v>4</v>
      </c>
      <c r="C8" s="23"/>
      <c r="D8" s="25">
        <f>SUM(D2:D6)</f>
        <v>149</v>
      </c>
      <c r="E8" s="26"/>
      <c r="F8" s="25">
        <f>SUM(F2:F6)</f>
        <v>153</v>
      </c>
      <c r="G8" s="26"/>
      <c r="H8" s="25">
        <f>SUM(H2:H6)</f>
        <v>130</v>
      </c>
      <c r="I8" s="26"/>
      <c r="J8" s="25">
        <f>SUM(J2:J6)</f>
        <v>122</v>
      </c>
      <c r="K8" s="26"/>
      <c r="L8" s="25">
        <f>SUM(L2:L6)</f>
        <v>128</v>
      </c>
      <c r="M8" s="26"/>
      <c r="N8" s="25">
        <f>SUM(N2:N6)</f>
        <v>157</v>
      </c>
      <c r="O8" s="26"/>
      <c r="P8" s="25">
        <f>SUM(P2:P6)</f>
        <v>131</v>
      </c>
    </row>
    <row r="9" spans="2:21" ht="15.95" customHeight="1">
      <c r="B9" s="42" t="s">
        <v>17</v>
      </c>
      <c r="C9" s="27"/>
      <c r="D9" s="27">
        <f>IF(COUNTA(D2:D6)=0,"",RANK(D8,$D$8:$P$8,0))</f>
        <v>3</v>
      </c>
      <c r="E9" s="27"/>
      <c r="F9" s="27">
        <f>IF(COUNTA(F2:F6)=0,"",RANK(F8,$D$8:$P$8,0))</f>
        <v>2</v>
      </c>
      <c r="G9" s="27"/>
      <c r="H9" s="27">
        <f>IF(COUNTA(H2:H6)=0,"",RANK(H8,$D$8:$P$8,0))</f>
        <v>5</v>
      </c>
      <c r="I9" s="27"/>
      <c r="J9" s="27">
        <f>IF(COUNTA(J2:J6)=0,"",RANK(J8,$D$8:$P$8,0))</f>
        <v>7</v>
      </c>
      <c r="K9" s="27"/>
      <c r="L9" s="27">
        <f>IF(COUNTA(L2:L6)=0,"",RANK(L8,$D$8:$P$8,0))</f>
        <v>6</v>
      </c>
      <c r="M9" s="27"/>
      <c r="N9" s="27">
        <f>IF(COUNTA(N2:N6)=0,"",RANK(N8,$D$8:$P$8,0))</f>
        <v>1</v>
      </c>
      <c r="O9" s="27"/>
      <c r="P9" s="27">
        <f>IF(COUNTA(P2:P5)=0,"",RANK(P8,$D$8:$P$8,0))</f>
        <v>4</v>
      </c>
      <c r="R9" s="3" t="s">
        <v>0</v>
      </c>
      <c r="S9" s="3" t="s">
        <v>0</v>
      </c>
    </row>
    <row r="10" spans="2:21" ht="15" hidden="1" customHeight="1">
      <c r="B10" s="34" t="s">
        <v>3</v>
      </c>
      <c r="C10" s="23"/>
      <c r="D10" s="28">
        <v>1</v>
      </c>
      <c r="E10" s="23"/>
      <c r="F10" s="28">
        <v>2</v>
      </c>
      <c r="G10" s="23"/>
      <c r="H10" s="28">
        <v>3</v>
      </c>
      <c r="I10" s="23"/>
      <c r="J10" s="28">
        <v>4</v>
      </c>
      <c r="K10" s="23"/>
      <c r="L10" s="28">
        <v>5</v>
      </c>
      <c r="M10" s="23"/>
      <c r="N10" s="28">
        <v>6</v>
      </c>
      <c r="O10" s="23"/>
      <c r="P10" s="28">
        <v>7</v>
      </c>
    </row>
    <row r="11" spans="2:21" ht="15" hidden="1" customHeight="1">
      <c r="B11" s="34" t="s">
        <v>7</v>
      </c>
      <c r="C11" s="23"/>
      <c r="D11" s="28">
        <v>7</v>
      </c>
      <c r="E11" s="23"/>
      <c r="F11" s="28">
        <v>6</v>
      </c>
      <c r="G11" s="23"/>
      <c r="H11" s="28">
        <v>5</v>
      </c>
      <c r="I11" s="23"/>
      <c r="J11" s="28">
        <v>4</v>
      </c>
      <c r="K11" s="23"/>
      <c r="L11" s="28">
        <v>3</v>
      </c>
      <c r="M11" s="23"/>
      <c r="N11" s="28">
        <v>2</v>
      </c>
      <c r="O11" s="23"/>
      <c r="P11" s="28">
        <v>1</v>
      </c>
    </row>
    <row r="12" spans="2:21" ht="15" hidden="1" customHeight="1">
      <c r="B12" s="34" t="s">
        <v>5</v>
      </c>
      <c r="C12" s="23"/>
      <c r="D12" s="28">
        <f>COUNTIFS($D$9:$P$9,1)</f>
        <v>1</v>
      </c>
      <c r="E12" s="23"/>
      <c r="F12" s="28">
        <f>COUNTIFS($D$9:$P$9,2)</f>
        <v>1</v>
      </c>
      <c r="G12" s="23"/>
      <c r="H12" s="28">
        <f>COUNTIFS($D$9:$P$9,3)</f>
        <v>1</v>
      </c>
      <c r="I12" s="23"/>
      <c r="J12" s="28">
        <f>COUNTIFS($D$9:$P$9,5)</f>
        <v>1</v>
      </c>
      <c r="K12" s="23"/>
      <c r="L12" s="28">
        <f>COUNTIFS($D$9:$P$9,6)</f>
        <v>1</v>
      </c>
      <c r="M12" s="23"/>
      <c r="N12" s="28">
        <f>COUNTIFS($D$9:$P$9,7)</f>
        <v>1</v>
      </c>
      <c r="O12" s="23"/>
      <c r="P12" s="28">
        <f>COUNTIFS($D$9:$P$9,7)</f>
        <v>1</v>
      </c>
    </row>
    <row r="13" spans="2:21" ht="15" hidden="1" customHeight="1">
      <c r="B13" s="34" t="s">
        <v>6</v>
      </c>
      <c r="C13" s="23"/>
      <c r="D13" s="29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13" s="30"/>
      <c r="F13" s="29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13" s="30"/>
      <c r="H13" s="29">
        <f>IF($H$12=1,$H$11,IF($H$12=2,($H$11+#REF!)/$H$12,IF($H$12=3,($H$11+#REF!+$J$11)/$H$12,IF($H$12=4,($H$11+#REF!+$J$11+$L$11)/$H$12,IF($H$12=5,($H$11+#REF!+$J$11+$L$11+$N$11)/$H$12,0)))))</f>
        <v>5</v>
      </c>
      <c r="I13" s="30"/>
      <c r="J13" s="29">
        <f>IF($J$12=1,$J$11,IF($J$12=2,($J$11+$L$11)/$J$12,IF($J$12=3,($J$11+$L$11+$N$11)/$J$12,0)))</f>
        <v>4</v>
      </c>
      <c r="K13" s="30"/>
      <c r="L13" s="29">
        <f>IF($L$12=1,$L$11,IF($L$12=2,($L$11+$N$11)/$L$12,0))</f>
        <v>3</v>
      </c>
      <c r="M13" s="30"/>
      <c r="N13" s="29">
        <f>IF($N$12=1,$N$11,0)</f>
        <v>2</v>
      </c>
      <c r="O13" s="30"/>
      <c r="P13" s="29">
        <f>IF($P$12=1,$P$11,0)</f>
        <v>1</v>
      </c>
      <c r="R13" s="3" t="s">
        <v>0</v>
      </c>
    </row>
    <row r="14" spans="2:21" ht="15.95" customHeight="1">
      <c r="B14" s="34" t="s">
        <v>16</v>
      </c>
      <c r="C14" s="23"/>
      <c r="D14" s="29">
        <f>IF(D9="","",HLOOKUP(D9,$D$10:$P$13,4))</f>
        <v>5</v>
      </c>
      <c r="E14" s="30"/>
      <c r="F14" s="29">
        <f>IF(F9="","",HLOOKUP(F9,$D$10:$P$13,4))</f>
        <v>6</v>
      </c>
      <c r="G14" s="30"/>
      <c r="H14" s="29">
        <f>IF(H9="","",HLOOKUP(H9,$D$10:$P$13,4))</f>
        <v>3</v>
      </c>
      <c r="I14" s="30"/>
      <c r="J14" s="29">
        <f>IF(J9="","",HLOOKUP(J9,$D$10:$P$13,4))</f>
        <v>1</v>
      </c>
      <c r="K14" s="30"/>
      <c r="L14" s="29">
        <f>IF(L9="","",HLOOKUP(L9,$D$10:$P$13,4))</f>
        <v>2</v>
      </c>
      <c r="M14" s="30"/>
      <c r="N14" s="29">
        <f>IF(N9="","",HLOOKUP(N9,$D$10:$P$13,4))</f>
        <v>7</v>
      </c>
      <c r="O14" s="30"/>
      <c r="P14" s="29">
        <f>IF(P9="","",HLOOKUP(P9,$D$10:$P$13,4))</f>
        <v>4</v>
      </c>
      <c r="U14" s="3" t="s">
        <v>0</v>
      </c>
    </row>
    <row r="15" spans="2:21" ht="6" customHeight="1">
      <c r="B15" s="43"/>
      <c r="C15" s="8"/>
      <c r="D15" s="4"/>
      <c r="E15" s="13"/>
      <c r="F15" s="4"/>
      <c r="G15" s="13"/>
      <c r="H15" s="4"/>
      <c r="I15" s="13"/>
      <c r="J15" s="4"/>
      <c r="K15" s="13"/>
      <c r="L15" s="4"/>
      <c r="M15" s="13"/>
      <c r="N15" s="4"/>
      <c r="O15" s="13"/>
      <c r="P15" s="4"/>
    </row>
    <row r="16" spans="2:21" s="32" customFormat="1" ht="24.95" customHeight="1">
      <c r="B16" s="33" t="s">
        <v>59</v>
      </c>
      <c r="C16" s="38" t="s">
        <v>10</v>
      </c>
      <c r="D16" s="31" t="s">
        <v>20</v>
      </c>
      <c r="E16" s="38" t="s">
        <v>8</v>
      </c>
      <c r="F16" s="31" t="s">
        <v>20</v>
      </c>
      <c r="G16" s="39" t="s">
        <v>11</v>
      </c>
      <c r="H16" s="31" t="s">
        <v>20</v>
      </c>
      <c r="I16" s="38" t="s">
        <v>54</v>
      </c>
      <c r="J16" s="31" t="s">
        <v>20</v>
      </c>
      <c r="K16" s="38" t="s">
        <v>9</v>
      </c>
      <c r="L16" s="31" t="s">
        <v>20</v>
      </c>
      <c r="M16" s="38" t="s">
        <v>55</v>
      </c>
      <c r="N16" s="31" t="s">
        <v>20</v>
      </c>
      <c r="O16" s="38" t="s">
        <v>12</v>
      </c>
      <c r="P16" s="31" t="s">
        <v>20</v>
      </c>
    </row>
    <row r="17" spans="2:21" s="19" customFormat="1" ht="29.1" customHeight="1">
      <c r="B17" s="34" t="s">
        <v>1</v>
      </c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35"/>
      <c r="N17" s="36"/>
      <c r="O17" s="35"/>
      <c r="P17" s="36"/>
    </row>
    <row r="18" spans="2:21" s="19" customFormat="1" ht="29.1" customHeight="1">
      <c r="B18" s="34" t="s">
        <v>2</v>
      </c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36"/>
    </row>
    <row r="19" spans="2:21" s="19" customFormat="1" ht="29.1" customHeight="1">
      <c r="B19" s="34" t="s">
        <v>13</v>
      </c>
      <c r="C19" s="35"/>
      <c r="D19" s="37"/>
      <c r="E19" s="35"/>
      <c r="F19" s="37"/>
      <c r="G19" s="35"/>
      <c r="H19" s="37"/>
      <c r="I19" s="35"/>
      <c r="J19" s="37"/>
      <c r="K19" s="35"/>
      <c r="L19" s="37"/>
      <c r="M19" s="35"/>
      <c r="N19" s="37"/>
      <c r="O19" s="35"/>
      <c r="P19" s="37"/>
    </row>
    <row r="20" spans="2:21" s="19" customFormat="1" ht="29.1" customHeight="1">
      <c r="B20" s="34" t="s">
        <v>14</v>
      </c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</row>
    <row r="21" spans="2:21" s="19" customFormat="1" ht="29.1" customHeight="1">
      <c r="B21" s="34" t="s">
        <v>15</v>
      </c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</row>
    <row r="22" spans="2:21" ht="6" customHeight="1">
      <c r="B22" s="4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21" ht="15.95" customHeight="1">
      <c r="B23" s="34" t="s">
        <v>4</v>
      </c>
      <c r="C23" s="23"/>
      <c r="D23" s="25">
        <f t="shared" ref="D23:P23" si="0">SUM(D17:D21)</f>
        <v>0</v>
      </c>
      <c r="E23" s="26"/>
      <c r="F23" s="25">
        <f t="shared" si="0"/>
        <v>0</v>
      </c>
      <c r="G23" s="26"/>
      <c r="H23" s="25">
        <f t="shared" si="0"/>
        <v>0</v>
      </c>
      <c r="I23" s="26"/>
      <c r="J23" s="25">
        <f t="shared" si="0"/>
        <v>0</v>
      </c>
      <c r="K23" s="26"/>
      <c r="L23" s="25">
        <f t="shared" si="0"/>
        <v>0</v>
      </c>
      <c r="M23" s="26"/>
      <c r="N23" s="25">
        <f t="shared" si="0"/>
        <v>0</v>
      </c>
      <c r="O23" s="26"/>
      <c r="P23" s="25">
        <f t="shared" si="0"/>
        <v>0</v>
      </c>
    </row>
    <row r="24" spans="2:21" ht="15.95" customHeight="1">
      <c r="B24" s="42" t="s">
        <v>17</v>
      </c>
      <c r="C24" s="27"/>
      <c r="D24" s="27" t="str">
        <f>IF(COUNTA(D17:D21)=0,"",RANK(D23,$D$23:$P$23,0))</f>
        <v/>
      </c>
      <c r="E24" s="27"/>
      <c r="F24" s="27" t="str">
        <f>IF(COUNTA(F17:F21)=0,"",RANK(F23,$D$23:$P$23,0))</f>
        <v/>
      </c>
      <c r="G24" s="27"/>
      <c r="H24" s="27" t="str">
        <f>IF(COUNTA(H17:H21)=0,"",RANK(H23,$D$23:$P$23,0))</f>
        <v/>
      </c>
      <c r="I24" s="27"/>
      <c r="J24" s="27" t="str">
        <f>IF(COUNTA(J17:J21)=0,"",RANK(J23,$D$23:$P$23,0))</f>
        <v/>
      </c>
      <c r="K24" s="27"/>
      <c r="L24" s="27" t="str">
        <f>IF(COUNTA(L17:L21)=0,"",RANK(L23,$D$23:$P$23,0))</f>
        <v/>
      </c>
      <c r="M24" s="27"/>
      <c r="N24" s="27" t="str">
        <f>IF(COUNTA(N17:N21)=0,"",RANK(N23,$D$23:$P$23,0))</f>
        <v/>
      </c>
      <c r="O24" s="27"/>
      <c r="P24" s="27" t="str">
        <f>IF(COUNTA(P17:P21)=0,"",RANK(P23,$D$23:$P$23,0))</f>
        <v/>
      </c>
      <c r="R24" s="3" t="s">
        <v>0</v>
      </c>
      <c r="S24" s="3" t="s">
        <v>0</v>
      </c>
    </row>
    <row r="25" spans="2:21" ht="12" hidden="1" customHeight="1">
      <c r="B25" s="44" t="s">
        <v>3</v>
      </c>
      <c r="C25" s="11"/>
      <c r="D25" s="1">
        <v>1</v>
      </c>
      <c r="E25" s="11"/>
      <c r="F25" s="1">
        <v>2</v>
      </c>
      <c r="G25" s="11"/>
      <c r="H25" s="1">
        <v>3</v>
      </c>
      <c r="I25" s="11"/>
      <c r="J25" s="1">
        <v>4</v>
      </c>
      <c r="K25" s="11"/>
      <c r="L25" s="1">
        <v>5</v>
      </c>
      <c r="M25" s="11"/>
      <c r="N25" s="1">
        <v>6</v>
      </c>
      <c r="O25" s="11"/>
      <c r="P25" s="1">
        <v>7</v>
      </c>
    </row>
    <row r="26" spans="2:21" ht="12" hidden="1" customHeight="1">
      <c r="B26" s="44" t="s">
        <v>7</v>
      </c>
      <c r="C26" s="11"/>
      <c r="D26" s="1">
        <v>7</v>
      </c>
      <c r="E26" s="11"/>
      <c r="F26" s="1">
        <v>6</v>
      </c>
      <c r="G26" s="11"/>
      <c r="H26" s="1">
        <v>5</v>
      </c>
      <c r="I26" s="11"/>
      <c r="J26" s="1">
        <v>4</v>
      </c>
      <c r="K26" s="11"/>
      <c r="L26" s="1">
        <v>3</v>
      </c>
      <c r="M26" s="11"/>
      <c r="N26" s="1">
        <v>2</v>
      </c>
      <c r="O26" s="11"/>
      <c r="P26" s="1">
        <v>1</v>
      </c>
    </row>
    <row r="27" spans="2:21" ht="12" hidden="1" customHeight="1">
      <c r="B27" s="44" t="s">
        <v>5</v>
      </c>
      <c r="C27" s="11"/>
      <c r="D27" s="1">
        <f>COUNTIFS($D$9:$P$9,1)</f>
        <v>1</v>
      </c>
      <c r="E27" s="11"/>
      <c r="F27" s="1">
        <f>COUNTIFS($D$9:$P$9,2)</f>
        <v>1</v>
      </c>
      <c r="G27" s="11"/>
      <c r="H27" s="1">
        <f>COUNTIFS($D$9:$P$9,3)</f>
        <v>1</v>
      </c>
      <c r="I27" s="11"/>
      <c r="J27" s="1">
        <f>COUNTIFS($D$9:$P$9,5)</f>
        <v>1</v>
      </c>
      <c r="K27" s="11"/>
      <c r="L27" s="1">
        <f>COUNTIFS($D$9:$P$9,6)</f>
        <v>1</v>
      </c>
      <c r="M27" s="11"/>
      <c r="N27" s="1">
        <f>COUNTIFS($D$9:$P$9,7)</f>
        <v>1</v>
      </c>
      <c r="O27" s="11"/>
      <c r="P27" s="1">
        <f>COUNTIFS($D$9:$P$9,7)</f>
        <v>1</v>
      </c>
    </row>
    <row r="28" spans="2:21" ht="12" hidden="1" customHeight="1">
      <c r="B28" s="44" t="s">
        <v>6</v>
      </c>
      <c r="C28" s="11"/>
      <c r="D28" s="2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28" s="12"/>
      <c r="F28" s="2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28" s="12"/>
      <c r="H28" s="2">
        <f>IF($H$12=1,$H$11,IF($H$12=2,($H$11+#REF!)/$H$12,IF($H$12=3,($H$11+#REF!+$J$11)/$H$12,IF($H$12=4,($H$11+#REF!+$J$11+$L$11)/$H$12,IF($H$12=5,($H$11+#REF!+$J$11+$L$11+$N$11)/$H$12,0)))))</f>
        <v>5</v>
      </c>
      <c r="I28" s="12"/>
      <c r="J28" s="2">
        <f>IF($J$12=1,$J$11,IF($J$12=2,($J$11+$L$11)/$J$12,IF($J$12=3,($J$11+$L$11+$N$11)/$J$12,0)))</f>
        <v>4</v>
      </c>
      <c r="K28" s="12"/>
      <c r="L28" s="2">
        <f>IF($L$12=1,$L$11,IF($L$12=2,($L$11+$N$11)/$L$12,0))</f>
        <v>3</v>
      </c>
      <c r="M28" s="12"/>
      <c r="N28" s="2">
        <f>IF($N$12=1,$N$11,0)</f>
        <v>2</v>
      </c>
      <c r="O28" s="12"/>
      <c r="P28" s="2">
        <f>IF($P$12=1,$P$11,0)</f>
        <v>1</v>
      </c>
      <c r="R28" s="3" t="s">
        <v>0</v>
      </c>
    </row>
    <row r="29" spans="2:21" ht="12" hidden="1" customHeight="1">
      <c r="B29" s="44" t="s">
        <v>16</v>
      </c>
      <c r="C29" s="11"/>
      <c r="D29" s="2" t="str">
        <f>IF(D24="","",HLOOKUP(D24,$D$10:$P$13,4))</f>
        <v/>
      </c>
      <c r="E29" s="12"/>
      <c r="F29" s="2" t="str">
        <f>IF(F24="","",HLOOKUP(F24,$D$10:$P$13,4))</f>
        <v/>
      </c>
      <c r="G29" s="12"/>
      <c r="H29" s="2" t="str">
        <f>IF(H24="","",HLOOKUP(H24,$D$10:$P$13,4))</f>
        <v/>
      </c>
      <c r="I29" s="12"/>
      <c r="J29" s="2" t="str">
        <f>IF(J24="","",HLOOKUP(J24,$D$10:$P$13,4))</f>
        <v/>
      </c>
      <c r="K29" s="12"/>
      <c r="L29" s="2" t="str">
        <f>IF(L24="","",HLOOKUP(L24,$D$10:$P$13,4))</f>
        <v/>
      </c>
      <c r="M29" s="12"/>
      <c r="N29" s="2" t="str">
        <f>IF(N24="","",HLOOKUP(N24,$D$10:$P$13,4))</f>
        <v/>
      </c>
      <c r="O29" s="12"/>
      <c r="P29" s="2" t="str">
        <f>IF(P24="","",HLOOKUP(P24,$D$10:$P$13,4))</f>
        <v/>
      </c>
      <c r="U29" s="3" t="s">
        <v>0</v>
      </c>
    </row>
    <row r="30" spans="2:21" ht="15.95" customHeight="1">
      <c r="B30" s="20" t="s">
        <v>19</v>
      </c>
      <c r="C30" s="9"/>
      <c r="D30" s="5" t="e">
        <f>SUM(D29+D14)</f>
        <v>#VALUE!</v>
      </c>
      <c r="E30" s="14"/>
      <c r="F30" s="5" t="e">
        <f>SUM(F29+F14)</f>
        <v>#VALUE!</v>
      </c>
      <c r="G30" s="14"/>
      <c r="H30" s="5" t="e">
        <f>SUM(H29+H14)</f>
        <v>#VALUE!</v>
      </c>
      <c r="I30" s="14"/>
      <c r="J30" s="5" t="e">
        <f>SUM(J29+J14)</f>
        <v>#VALUE!</v>
      </c>
      <c r="K30" s="14"/>
      <c r="L30" s="5" t="e">
        <f>SUM(L29+L14)</f>
        <v>#VALUE!</v>
      </c>
      <c r="M30" s="14"/>
      <c r="N30" s="5" t="e">
        <f>SUM(N29+N14)</f>
        <v>#VALUE!</v>
      </c>
      <c r="O30" s="14"/>
      <c r="P30" s="5" t="e">
        <f>SUM(P29+P14)</f>
        <v>#VALUE!</v>
      </c>
    </row>
    <row r="31" spans="2:21" ht="15.95" customHeight="1">
      <c r="B31" s="45" t="s">
        <v>18</v>
      </c>
      <c r="C31" s="17"/>
      <c r="D31" s="7" t="e">
        <f>IF(COUNTA(D24:D28)=0,"",RANK(D30,$D$30:$P$30,0))</f>
        <v>#VALUE!</v>
      </c>
      <c r="E31" s="10"/>
      <c r="F31" s="7" t="e">
        <f>IF(COUNTA(F24:F28)=0,"",RANK(F30,$D$30:$P$30,0))</f>
        <v>#VALUE!</v>
      </c>
      <c r="G31" s="10"/>
      <c r="H31" s="7" t="e">
        <f>IF(COUNTA(H24:H28)=0,"",RANK(H30,$D$30:$P$30,0))</f>
        <v>#VALUE!</v>
      </c>
      <c r="I31" s="10"/>
      <c r="J31" s="7" t="e">
        <f>IF(COUNTA(J24:J28)=0,"",RANK(J30,$D$30:$P$30,0))</f>
        <v>#VALUE!</v>
      </c>
      <c r="K31" s="10"/>
      <c r="L31" s="7" t="e">
        <f>IF(COUNTA(L24:L28)=0,"",RANK(L30,$D$30:$P$30,0))</f>
        <v>#VALUE!</v>
      </c>
      <c r="M31" s="10"/>
      <c r="N31" s="7" t="e">
        <f>IF(COUNTA(N24:N28)=0,"",RANK(N30,$D$30:$P$30,0))</f>
        <v>#VALUE!</v>
      </c>
      <c r="O31" s="10"/>
      <c r="P31" s="7" t="e">
        <f>IF(COUNTA(P24:P28)=0,"",RANK(P30,$D$30:$P$30,0))</f>
        <v>#VALUE!</v>
      </c>
      <c r="R31" s="3" t="s">
        <v>0</v>
      </c>
      <c r="S31" s="3" t="s">
        <v>0</v>
      </c>
    </row>
    <row r="32" spans="2:21" s="32" customFormat="1" ht="24.95" customHeight="1">
      <c r="B32" s="33" t="s">
        <v>60</v>
      </c>
      <c r="C32" s="38" t="s">
        <v>10</v>
      </c>
      <c r="D32" s="31" t="s">
        <v>20</v>
      </c>
      <c r="E32" s="38" t="s">
        <v>8</v>
      </c>
      <c r="F32" s="31" t="s">
        <v>20</v>
      </c>
      <c r="G32" s="39" t="s">
        <v>11</v>
      </c>
      <c r="H32" s="31" t="s">
        <v>20</v>
      </c>
      <c r="I32" s="38" t="s">
        <v>54</v>
      </c>
      <c r="J32" s="31" t="s">
        <v>20</v>
      </c>
      <c r="K32" s="38" t="s">
        <v>9</v>
      </c>
      <c r="L32" s="31" t="s">
        <v>20</v>
      </c>
      <c r="M32" s="38" t="s">
        <v>55</v>
      </c>
      <c r="N32" s="31" t="s">
        <v>20</v>
      </c>
      <c r="O32" s="38" t="s">
        <v>12</v>
      </c>
      <c r="P32" s="31" t="s">
        <v>20</v>
      </c>
    </row>
    <row r="33" spans="2:21" s="19" customFormat="1" ht="29.1" customHeight="1">
      <c r="B33" s="34" t="s">
        <v>1</v>
      </c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36"/>
    </row>
    <row r="34" spans="2:21" s="19" customFormat="1" ht="29.1" customHeight="1">
      <c r="B34" s="34" t="s">
        <v>2</v>
      </c>
      <c r="C34" s="35"/>
      <c r="D34" s="36"/>
      <c r="E34" s="35"/>
      <c r="F34" s="36"/>
      <c r="G34" s="35"/>
      <c r="H34" s="36"/>
      <c r="I34" s="35"/>
      <c r="J34" s="36"/>
      <c r="K34" s="35"/>
      <c r="L34" s="36"/>
      <c r="M34" s="35"/>
      <c r="N34" s="36"/>
      <c r="O34" s="35"/>
      <c r="P34" s="36"/>
    </row>
    <row r="35" spans="2:21" s="19" customFormat="1" ht="29.1" customHeight="1">
      <c r="B35" s="34" t="s">
        <v>13</v>
      </c>
      <c r="C35" s="35"/>
      <c r="D35" s="37"/>
      <c r="E35" s="35"/>
      <c r="F35" s="37"/>
      <c r="G35" s="35"/>
      <c r="H35" s="37"/>
      <c r="I35" s="35"/>
      <c r="J35" s="37"/>
      <c r="K35" s="35"/>
      <c r="L35" s="37"/>
      <c r="M35" s="35"/>
      <c r="N35" s="37"/>
      <c r="O35" s="35"/>
      <c r="P35" s="37"/>
    </row>
    <row r="36" spans="2:21" s="19" customFormat="1" ht="29.1" customHeight="1">
      <c r="B36" s="34" t="s">
        <v>14</v>
      </c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</row>
    <row r="37" spans="2:21" s="19" customFormat="1" ht="29.1" customHeight="1">
      <c r="B37" s="34" t="s">
        <v>15</v>
      </c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</row>
    <row r="38" spans="2:21" ht="6" customHeight="1">
      <c r="B38" s="4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21" ht="15.95" customHeight="1">
      <c r="B39" s="34" t="s">
        <v>4</v>
      </c>
      <c r="C39" s="23"/>
      <c r="D39" s="25">
        <f>SUM(D33:D37)</f>
        <v>0</v>
      </c>
      <c r="E39" s="26"/>
      <c r="F39" s="25">
        <f t="shared" ref="F39:P39" si="1">SUM(F33:F37)</f>
        <v>0</v>
      </c>
      <c r="G39" s="26"/>
      <c r="H39" s="25">
        <f t="shared" si="1"/>
        <v>0</v>
      </c>
      <c r="I39" s="26"/>
      <c r="J39" s="25">
        <f t="shared" si="1"/>
        <v>0</v>
      </c>
      <c r="K39" s="26"/>
      <c r="L39" s="25">
        <f t="shared" si="1"/>
        <v>0</v>
      </c>
      <c r="M39" s="26"/>
      <c r="N39" s="25">
        <f t="shared" si="1"/>
        <v>0</v>
      </c>
      <c r="O39" s="26"/>
      <c r="P39" s="25">
        <f t="shared" si="1"/>
        <v>0</v>
      </c>
    </row>
    <row r="40" spans="2:21" ht="15.95" customHeight="1">
      <c r="B40" s="42" t="s">
        <v>17</v>
      </c>
      <c r="C40" s="27"/>
      <c r="D40" s="27" t="str">
        <f>IF(COUNTA(D33:D37)=0,"",RANK(D39,$D$39:$P$39,0))</f>
        <v/>
      </c>
      <c r="E40" s="27"/>
      <c r="F40" s="27" t="str">
        <f>IF(COUNTA(F33:F37)=0,"",RANK(F39,$D$39:$P$39,0))</f>
        <v/>
      </c>
      <c r="G40" s="27"/>
      <c r="H40" s="27" t="str">
        <f>IF(COUNTA(H33:H37)=0,"",RANK(H39,$D$39:$P$39,0))</f>
        <v/>
      </c>
      <c r="I40" s="27"/>
      <c r="J40" s="27" t="str">
        <f>IF(COUNTA(J33:J37)=0,"",RANK(J39,$D$39:$P$39,0))</f>
        <v/>
      </c>
      <c r="K40" s="27"/>
      <c r="L40" s="27" t="str">
        <f>IF(COUNTA(L33:L37)=0,"",RANK(L39,$D$39:$P$39,0))</f>
        <v/>
      </c>
      <c r="M40" s="27"/>
      <c r="N40" s="27" t="str">
        <f>IF(COUNTA(N33:N37)=0,"",RANK(N39,$D$39:$P$39,0))</f>
        <v/>
      </c>
      <c r="O40" s="27"/>
      <c r="P40" s="27" t="str">
        <f>IF(COUNTA(P33:P37)=0,"",RANK(P39,$D$39:$P$39,0))</f>
        <v/>
      </c>
      <c r="R40" s="3" t="s">
        <v>0</v>
      </c>
      <c r="S40" s="3" t="s">
        <v>0</v>
      </c>
    </row>
    <row r="41" spans="2:21" ht="12" hidden="1" customHeight="1">
      <c r="B41" s="44" t="s">
        <v>3</v>
      </c>
      <c r="C41" s="11"/>
      <c r="D41" s="1">
        <v>1</v>
      </c>
      <c r="E41" s="11"/>
      <c r="F41" s="1">
        <v>2</v>
      </c>
      <c r="G41" s="11"/>
      <c r="H41" s="1">
        <v>3</v>
      </c>
      <c r="I41" s="11"/>
      <c r="J41" s="1">
        <v>4</v>
      </c>
      <c r="K41" s="11"/>
      <c r="L41" s="1">
        <v>5</v>
      </c>
      <c r="M41" s="11"/>
      <c r="N41" s="1">
        <v>6</v>
      </c>
      <c r="O41" s="11"/>
      <c r="P41" s="1">
        <v>7</v>
      </c>
    </row>
    <row r="42" spans="2:21" ht="12" hidden="1" customHeight="1">
      <c r="B42" s="44" t="s">
        <v>7</v>
      </c>
      <c r="C42" s="11"/>
      <c r="D42" s="1">
        <v>7</v>
      </c>
      <c r="E42" s="11"/>
      <c r="F42" s="1">
        <v>6</v>
      </c>
      <c r="G42" s="11"/>
      <c r="H42" s="1">
        <v>5</v>
      </c>
      <c r="I42" s="11"/>
      <c r="J42" s="1">
        <v>4</v>
      </c>
      <c r="K42" s="11"/>
      <c r="L42" s="1">
        <v>3</v>
      </c>
      <c r="M42" s="11"/>
      <c r="N42" s="1">
        <v>2</v>
      </c>
      <c r="O42" s="11"/>
      <c r="P42" s="1">
        <v>1</v>
      </c>
    </row>
    <row r="43" spans="2:21" ht="12" hidden="1" customHeight="1">
      <c r="B43" s="44" t="s">
        <v>5</v>
      </c>
      <c r="C43" s="11"/>
      <c r="D43" s="1">
        <f>COUNTIFS($D$9:$P$9,1)</f>
        <v>1</v>
      </c>
      <c r="E43" s="11"/>
      <c r="F43" s="1">
        <f>COUNTIFS($D$9:$P$9,2)</f>
        <v>1</v>
      </c>
      <c r="G43" s="11"/>
      <c r="H43" s="1">
        <f>COUNTIFS($D$9:$P$9,3)</f>
        <v>1</v>
      </c>
      <c r="I43" s="11"/>
      <c r="J43" s="1">
        <f>COUNTIFS($D$9:$P$9,5)</f>
        <v>1</v>
      </c>
      <c r="K43" s="11"/>
      <c r="L43" s="1">
        <f>COUNTIFS($D$9:$P$9,6)</f>
        <v>1</v>
      </c>
      <c r="M43" s="11"/>
      <c r="N43" s="1">
        <f>COUNTIFS($D$9:$P$9,7)</f>
        <v>1</v>
      </c>
      <c r="O43" s="11"/>
      <c r="P43" s="1">
        <f>COUNTIFS($D$9:$P$9,7)</f>
        <v>1</v>
      </c>
    </row>
    <row r="44" spans="2:21" ht="12" hidden="1" customHeight="1">
      <c r="B44" s="44" t="s">
        <v>6</v>
      </c>
      <c r="C44" s="11"/>
      <c r="D44" s="2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44" s="12"/>
      <c r="F44" s="2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44" s="12"/>
      <c r="H44" s="2">
        <f>IF($H$12=1,$H$11,IF($H$12=2,($H$11+#REF!)/$H$12,IF($H$12=3,($H$11+#REF!+$J$11)/$H$12,IF($H$12=4,($H$11+#REF!+$J$11+$L$11)/$H$12,IF($H$12=5,($H$11+#REF!+$J$11+$L$11+$N$11)/$H$12,0)))))</f>
        <v>5</v>
      </c>
      <c r="I44" s="12"/>
      <c r="J44" s="2">
        <f>IF($J$12=1,$J$11,IF($J$12=2,($J$11+$L$11)/$J$12,IF($J$12=3,($J$11+$L$11+$N$11)/$J$12,0)))</f>
        <v>4</v>
      </c>
      <c r="K44" s="12"/>
      <c r="L44" s="2">
        <f>IF($L$12=1,$L$11,IF($L$12=2,($L$11+$N$11)/$L$12,0))</f>
        <v>3</v>
      </c>
      <c r="M44" s="12"/>
      <c r="N44" s="2">
        <f>IF($N$12=1,$N$11,0)</f>
        <v>2</v>
      </c>
      <c r="O44" s="12"/>
      <c r="P44" s="2">
        <f>IF($P$12=1,$P$11,0)</f>
        <v>1</v>
      </c>
      <c r="R44" s="3" t="s">
        <v>0</v>
      </c>
    </row>
    <row r="45" spans="2:21" ht="12" hidden="1" customHeight="1">
      <c r="B45" s="44" t="s">
        <v>16</v>
      </c>
      <c r="C45" s="11"/>
      <c r="D45" s="2" t="str">
        <f>IF(D40="","",HLOOKUP(D40,$D$10:$P$13,4))</f>
        <v/>
      </c>
      <c r="E45" s="12"/>
      <c r="F45" s="2" t="str">
        <f>IF(F40="","",HLOOKUP(F40,$D$10:$P$13,4))</f>
        <v/>
      </c>
      <c r="G45" s="12"/>
      <c r="H45" s="2" t="str">
        <f>IF(H40="","",HLOOKUP(H40,$D$10:$P$13,4))</f>
        <v/>
      </c>
      <c r="I45" s="12"/>
      <c r="J45" s="2" t="str">
        <f>IF(J40="","",HLOOKUP(J40,$D$10:$P$13,4))</f>
        <v/>
      </c>
      <c r="K45" s="12"/>
      <c r="L45" s="2" t="str">
        <f>IF(L40="","",HLOOKUP(L40,$D$10:$P$13,4))</f>
        <v/>
      </c>
      <c r="M45" s="12"/>
      <c r="N45" s="2" t="str">
        <f>IF(N40="","",HLOOKUP(N40,$D$10:$P$13,4))</f>
        <v/>
      </c>
      <c r="O45" s="12"/>
      <c r="P45" s="2" t="str">
        <f>IF(P40="","",HLOOKUP(P40,$D$10:$P$13,4))</f>
        <v/>
      </c>
      <c r="U45" s="3" t="s">
        <v>0</v>
      </c>
    </row>
    <row r="46" spans="2:21" ht="15.95" customHeight="1">
      <c r="B46" s="20" t="s">
        <v>19</v>
      </c>
      <c r="C46" s="9"/>
      <c r="D46" s="5" t="e">
        <f t="shared" ref="D46:P46" si="2">SUM(D45+D30)</f>
        <v>#VALUE!</v>
      </c>
      <c r="E46" s="14"/>
      <c r="F46" s="5" t="e">
        <f t="shared" si="2"/>
        <v>#VALUE!</v>
      </c>
      <c r="G46" s="14"/>
      <c r="H46" s="5" t="e">
        <f t="shared" si="2"/>
        <v>#VALUE!</v>
      </c>
      <c r="I46" s="14"/>
      <c r="J46" s="5" t="e">
        <f t="shared" si="2"/>
        <v>#VALUE!</v>
      </c>
      <c r="K46" s="14"/>
      <c r="L46" s="5" t="e">
        <f t="shared" si="2"/>
        <v>#VALUE!</v>
      </c>
      <c r="M46" s="14"/>
      <c r="N46" s="5" t="e">
        <f t="shared" si="2"/>
        <v>#VALUE!</v>
      </c>
      <c r="O46" s="14"/>
      <c r="P46" s="5" t="e">
        <f t="shared" si="2"/>
        <v>#VALUE!</v>
      </c>
    </row>
    <row r="47" spans="2:21" ht="15.95" customHeight="1">
      <c r="B47" s="45" t="s">
        <v>18</v>
      </c>
      <c r="C47" s="17"/>
      <c r="D47" s="7" t="e">
        <f>IF(COUNTA(D40:D44)=0,"",RANK(D46,$D$46:$P$46,0))</f>
        <v>#VALUE!</v>
      </c>
      <c r="E47" s="10"/>
      <c r="F47" s="7" t="e">
        <f>IF(COUNTA(F40:F44)=0,"",RANK(F46,$D$46:$P$46,0))</f>
        <v>#VALUE!</v>
      </c>
      <c r="G47" s="10"/>
      <c r="H47" s="7" t="e">
        <f>IF(COUNTA(H40:H44)=0,"",RANK(H46,$D$46:$P$46,0))</f>
        <v>#VALUE!</v>
      </c>
      <c r="I47" s="10"/>
      <c r="J47" s="7" t="e">
        <f>IF(COUNTA(J40:J44)=0,"",RANK(J46,$D$46:$P$46,0))</f>
        <v>#VALUE!</v>
      </c>
      <c r="K47" s="10"/>
      <c r="L47" s="7" t="e">
        <f>IF(COUNTA(L40:L44)=0,"",RANK(L46,$D$46:$P$46,0))</f>
        <v>#VALUE!</v>
      </c>
      <c r="M47" s="10"/>
      <c r="N47" s="7" t="e">
        <f>IF(COUNTA(N40:N44)=0,"",RANK(N46,$D$46:$P$46,0))</f>
        <v>#VALUE!</v>
      </c>
      <c r="O47" s="10"/>
      <c r="P47" s="7" t="e">
        <f>IF(COUNTA(P40:P44)=0,"",RANK(P46,$D$46:$P$46,0))</f>
        <v>#VALUE!</v>
      </c>
      <c r="R47" s="3" t="s">
        <v>0</v>
      </c>
      <c r="S47" s="3" t="s">
        <v>0</v>
      </c>
    </row>
    <row r="48" spans="2:21" s="32" customFormat="1" ht="24.95" customHeight="1">
      <c r="B48" s="33" t="s">
        <v>61</v>
      </c>
      <c r="C48" s="38" t="s">
        <v>10</v>
      </c>
      <c r="D48" s="31" t="s">
        <v>20</v>
      </c>
      <c r="E48" s="38" t="s">
        <v>8</v>
      </c>
      <c r="F48" s="31" t="s">
        <v>20</v>
      </c>
      <c r="G48" s="39" t="s">
        <v>11</v>
      </c>
      <c r="H48" s="31" t="s">
        <v>20</v>
      </c>
      <c r="I48" s="38" t="s">
        <v>54</v>
      </c>
      <c r="J48" s="31" t="s">
        <v>20</v>
      </c>
      <c r="K48" s="38" t="s">
        <v>9</v>
      </c>
      <c r="L48" s="31" t="s">
        <v>20</v>
      </c>
      <c r="M48" s="38" t="s">
        <v>55</v>
      </c>
      <c r="N48" s="31" t="s">
        <v>20</v>
      </c>
      <c r="O48" s="38" t="s">
        <v>12</v>
      </c>
      <c r="P48" s="31" t="s">
        <v>20</v>
      </c>
    </row>
    <row r="49" spans="2:21" s="19" customFormat="1" ht="29.1" customHeight="1">
      <c r="B49" s="34" t="s">
        <v>1</v>
      </c>
      <c r="C49" s="35"/>
      <c r="D49" s="36"/>
      <c r="E49" s="35"/>
      <c r="F49" s="36"/>
      <c r="G49" s="35"/>
      <c r="H49" s="36"/>
      <c r="I49" s="35"/>
      <c r="J49" s="36"/>
      <c r="K49" s="35"/>
      <c r="L49" s="36"/>
      <c r="M49" s="35"/>
      <c r="N49" s="36"/>
      <c r="O49" s="35"/>
      <c r="P49" s="36"/>
    </row>
    <row r="50" spans="2:21" s="19" customFormat="1" ht="29.1" customHeight="1">
      <c r="B50" s="34" t="s">
        <v>2</v>
      </c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35"/>
      <c r="N50" s="36"/>
      <c r="O50" s="35"/>
      <c r="P50" s="36"/>
    </row>
    <row r="51" spans="2:21" s="19" customFormat="1" ht="29.1" customHeight="1">
      <c r="B51" s="34" t="s">
        <v>13</v>
      </c>
      <c r="C51" s="35"/>
      <c r="D51" s="37"/>
      <c r="E51" s="35"/>
      <c r="F51" s="37"/>
      <c r="G51" s="35"/>
      <c r="H51" s="37"/>
      <c r="I51" s="35"/>
      <c r="J51" s="37"/>
      <c r="K51" s="35"/>
      <c r="L51" s="37"/>
      <c r="M51" s="35"/>
      <c r="N51" s="37"/>
      <c r="O51" s="35"/>
      <c r="P51" s="37"/>
    </row>
    <row r="52" spans="2:21" s="19" customFormat="1" ht="29.1" customHeight="1">
      <c r="B52" s="34" t="s">
        <v>14</v>
      </c>
      <c r="C52" s="35"/>
      <c r="D52" s="36"/>
      <c r="E52" s="35"/>
      <c r="F52" s="36"/>
      <c r="G52" s="35"/>
      <c r="H52" s="36"/>
      <c r="I52" s="35"/>
      <c r="J52" s="36"/>
      <c r="K52" s="35"/>
      <c r="L52" s="36"/>
      <c r="M52" s="35"/>
      <c r="N52" s="36"/>
      <c r="O52" s="35"/>
      <c r="P52" s="36"/>
    </row>
    <row r="53" spans="2:21" s="19" customFormat="1" ht="29.1" customHeight="1">
      <c r="B53" s="34" t="s">
        <v>15</v>
      </c>
      <c r="C53" s="35"/>
      <c r="D53" s="36"/>
      <c r="E53" s="35"/>
      <c r="F53" s="36"/>
      <c r="G53" s="35"/>
      <c r="H53" s="36"/>
      <c r="I53" s="35"/>
      <c r="J53" s="36"/>
      <c r="K53" s="35"/>
      <c r="L53" s="36"/>
      <c r="M53" s="35"/>
      <c r="N53" s="36"/>
      <c r="O53" s="35"/>
      <c r="P53" s="36"/>
    </row>
    <row r="54" spans="2:21" ht="6" customHeight="1">
      <c r="B54" s="41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2:21" ht="15.95" customHeight="1">
      <c r="B55" s="34" t="s">
        <v>4</v>
      </c>
      <c r="C55" s="23"/>
      <c r="D55" s="25">
        <f t="shared" ref="D55:P55" si="3">SUM(D49:D53)</f>
        <v>0</v>
      </c>
      <c r="E55" s="26"/>
      <c r="F55" s="25">
        <f t="shared" si="3"/>
        <v>0</v>
      </c>
      <c r="G55" s="26"/>
      <c r="H55" s="25">
        <f t="shared" si="3"/>
        <v>0</v>
      </c>
      <c r="I55" s="26"/>
      <c r="J55" s="25">
        <f t="shared" si="3"/>
        <v>0</v>
      </c>
      <c r="K55" s="26"/>
      <c r="L55" s="25">
        <f t="shared" si="3"/>
        <v>0</v>
      </c>
      <c r="M55" s="26"/>
      <c r="N55" s="25">
        <f t="shared" si="3"/>
        <v>0</v>
      </c>
      <c r="O55" s="26"/>
      <c r="P55" s="25">
        <f t="shared" si="3"/>
        <v>0</v>
      </c>
    </row>
    <row r="56" spans="2:21" ht="15.95" customHeight="1">
      <c r="B56" s="42" t="s">
        <v>17</v>
      </c>
      <c r="C56" s="27"/>
      <c r="D56" s="27" t="str">
        <f>IF(COUNTA(D49:D53)=0,"",RANK(D55,$D$55:$P$55,0))</f>
        <v/>
      </c>
      <c r="E56" s="27"/>
      <c r="F56" s="27" t="str">
        <f>IF(COUNTA(F49:F53)=0,"",RANK(F55,$D$55:$P$55,0))</f>
        <v/>
      </c>
      <c r="G56" s="27"/>
      <c r="H56" s="27" t="str">
        <f>IF(COUNTA(H49:H53)=0,"",RANK(H55,$D$55:$P$55,0))</f>
        <v/>
      </c>
      <c r="I56" s="27"/>
      <c r="J56" s="27" t="str">
        <f>IF(COUNTA(J49:J53)=0,"",RANK(J55,$D$55:$P$55,0))</f>
        <v/>
      </c>
      <c r="K56" s="27"/>
      <c r="L56" s="27" t="str">
        <f>IF(COUNTA(L49:L53)=0,"",RANK(L55,$D$55:$P$55,0))</f>
        <v/>
      </c>
      <c r="M56" s="27"/>
      <c r="N56" s="27" t="str">
        <f>IF(COUNTA(N49:N53)=0,"",RANK(N55,$D$55:$P$55,0))</f>
        <v/>
      </c>
      <c r="O56" s="27"/>
      <c r="P56" s="27" t="str">
        <f>IF(COUNTA(P49:P53)=0,"",RANK(P55,$D$55:$P$55,0))</f>
        <v/>
      </c>
      <c r="R56" s="3" t="s">
        <v>0</v>
      </c>
      <c r="S56" s="3" t="s">
        <v>0</v>
      </c>
    </row>
    <row r="57" spans="2:21" ht="12" hidden="1" customHeight="1">
      <c r="B57" s="44" t="s">
        <v>3</v>
      </c>
      <c r="C57" s="11"/>
      <c r="D57" s="1">
        <v>1</v>
      </c>
      <c r="E57" s="11"/>
      <c r="F57" s="1">
        <v>2</v>
      </c>
      <c r="G57" s="11"/>
      <c r="H57" s="1">
        <v>3</v>
      </c>
      <c r="I57" s="11"/>
      <c r="J57" s="1">
        <v>4</v>
      </c>
      <c r="K57" s="11"/>
      <c r="L57" s="1">
        <v>5</v>
      </c>
      <c r="M57" s="11"/>
      <c r="N57" s="1">
        <v>6</v>
      </c>
      <c r="O57" s="11"/>
      <c r="P57" s="1">
        <v>7</v>
      </c>
    </row>
    <row r="58" spans="2:21" ht="12" hidden="1" customHeight="1">
      <c r="B58" s="44" t="s">
        <v>7</v>
      </c>
      <c r="C58" s="11"/>
      <c r="D58" s="1">
        <v>7</v>
      </c>
      <c r="E58" s="11"/>
      <c r="F58" s="1">
        <v>6</v>
      </c>
      <c r="G58" s="11"/>
      <c r="H58" s="1">
        <v>5</v>
      </c>
      <c r="I58" s="11"/>
      <c r="J58" s="1">
        <v>4</v>
      </c>
      <c r="K58" s="11"/>
      <c r="L58" s="1">
        <v>3</v>
      </c>
      <c r="M58" s="11"/>
      <c r="N58" s="1">
        <v>2</v>
      </c>
      <c r="O58" s="11"/>
      <c r="P58" s="1">
        <v>1</v>
      </c>
    </row>
    <row r="59" spans="2:21" ht="12" hidden="1" customHeight="1">
      <c r="B59" s="44" t="s">
        <v>5</v>
      </c>
      <c r="C59" s="11"/>
      <c r="D59" s="1">
        <f>COUNTIFS($D$9:$P$9,1)</f>
        <v>1</v>
      </c>
      <c r="E59" s="11"/>
      <c r="F59" s="1">
        <f>COUNTIFS($D$9:$P$9,2)</f>
        <v>1</v>
      </c>
      <c r="G59" s="11"/>
      <c r="H59" s="1">
        <f>COUNTIFS($D$9:$P$9,3)</f>
        <v>1</v>
      </c>
      <c r="I59" s="11"/>
      <c r="J59" s="1">
        <f>COUNTIFS($D$9:$P$9,5)</f>
        <v>1</v>
      </c>
      <c r="K59" s="11"/>
      <c r="L59" s="1">
        <f>COUNTIFS($D$9:$P$9,6)</f>
        <v>1</v>
      </c>
      <c r="M59" s="11"/>
      <c r="N59" s="1">
        <f>COUNTIFS($D$9:$P$9,7)</f>
        <v>1</v>
      </c>
      <c r="O59" s="11"/>
      <c r="P59" s="1">
        <f>COUNTIFS($D$9:$P$9,7)</f>
        <v>1</v>
      </c>
    </row>
    <row r="60" spans="2:21" ht="12" hidden="1" customHeight="1">
      <c r="B60" s="44" t="s">
        <v>6</v>
      </c>
      <c r="C60" s="11"/>
      <c r="D60" s="2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60" s="12"/>
      <c r="F60" s="2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60" s="12"/>
      <c r="H60" s="2">
        <f>IF($H$12=1,$H$11,IF($H$12=2,($H$11+#REF!)/$H$12,IF($H$12=3,($H$11+#REF!+$J$11)/$H$12,IF($H$12=4,($H$11+#REF!+$J$11+$L$11)/$H$12,IF($H$12=5,($H$11+#REF!+$J$11+$L$11+$N$11)/$H$12,0)))))</f>
        <v>5</v>
      </c>
      <c r="I60" s="12"/>
      <c r="J60" s="2">
        <f>IF($J$12=1,$J$11,IF($J$12=2,($J$11+$L$11)/$J$12,IF($J$12=3,($J$11+$L$11+$N$11)/$J$12,0)))</f>
        <v>4</v>
      </c>
      <c r="K60" s="12"/>
      <c r="L60" s="2">
        <f>IF($L$12=1,$L$11,IF($L$12=2,($L$11+$N$11)/$L$12,0))</f>
        <v>3</v>
      </c>
      <c r="M60" s="12"/>
      <c r="N60" s="2">
        <f>IF($N$12=1,$N$11,0)</f>
        <v>2</v>
      </c>
      <c r="O60" s="12"/>
      <c r="P60" s="2">
        <f>IF($P$12=1,$P$11,0)</f>
        <v>1</v>
      </c>
      <c r="R60" s="3" t="s">
        <v>0</v>
      </c>
    </row>
    <row r="61" spans="2:21" ht="12" hidden="1" customHeight="1">
      <c r="B61" s="44" t="s">
        <v>16</v>
      </c>
      <c r="C61" s="11"/>
      <c r="D61" s="2" t="str">
        <f>IF(D56="","",HLOOKUP(D56,$D$10:$P$13,4))</f>
        <v/>
      </c>
      <c r="E61" s="12"/>
      <c r="F61" s="2" t="str">
        <f>IF(F56="","",HLOOKUP(F56,$D$10:$P$13,4))</f>
        <v/>
      </c>
      <c r="G61" s="12"/>
      <c r="H61" s="2" t="str">
        <f>IF(H56="","",HLOOKUP(H56,$D$10:$P$13,4))</f>
        <v/>
      </c>
      <c r="I61" s="12"/>
      <c r="J61" s="2" t="str">
        <f>IF(J56="","",HLOOKUP(J56,$D$10:$P$13,4))</f>
        <v/>
      </c>
      <c r="K61" s="12"/>
      <c r="L61" s="2" t="str">
        <f>IF(L56="","",HLOOKUP(L56,$D$10:$P$13,4))</f>
        <v/>
      </c>
      <c r="M61" s="12"/>
      <c r="N61" s="2" t="str">
        <f>IF(N56="","",HLOOKUP(N56,$D$10:$P$13,4))</f>
        <v/>
      </c>
      <c r="O61" s="12"/>
      <c r="P61" s="2" t="str">
        <f>IF(P56="","",HLOOKUP(P56,$D$10:$P$13,4))</f>
        <v/>
      </c>
      <c r="U61" s="3" t="s">
        <v>0</v>
      </c>
    </row>
    <row r="62" spans="2:21" ht="15.95" customHeight="1">
      <c r="B62" s="20" t="s">
        <v>19</v>
      </c>
      <c r="C62" s="9"/>
      <c r="D62" s="5" t="e">
        <f t="shared" ref="D62:P62" si="4">SUM(D61+D46)</f>
        <v>#VALUE!</v>
      </c>
      <c r="E62" s="14"/>
      <c r="F62" s="5" t="e">
        <f t="shared" si="4"/>
        <v>#VALUE!</v>
      </c>
      <c r="G62" s="14"/>
      <c r="H62" s="5" t="e">
        <f t="shared" si="4"/>
        <v>#VALUE!</v>
      </c>
      <c r="I62" s="14"/>
      <c r="J62" s="5" t="e">
        <f t="shared" si="4"/>
        <v>#VALUE!</v>
      </c>
      <c r="K62" s="14"/>
      <c r="L62" s="5" t="e">
        <f t="shared" si="4"/>
        <v>#VALUE!</v>
      </c>
      <c r="M62" s="14"/>
      <c r="N62" s="5" t="e">
        <f t="shared" si="4"/>
        <v>#VALUE!</v>
      </c>
      <c r="O62" s="14"/>
      <c r="P62" s="5" t="e">
        <f t="shared" si="4"/>
        <v>#VALUE!</v>
      </c>
    </row>
    <row r="63" spans="2:21" ht="15.95" customHeight="1">
      <c r="B63" s="45" t="s">
        <v>18</v>
      </c>
      <c r="C63" s="17"/>
      <c r="D63" s="7" t="e">
        <f>IF(COUNTA(D56:D60)=0,"",RANK(D62,$D$62:$P$62,0))</f>
        <v>#VALUE!</v>
      </c>
      <c r="E63" s="10"/>
      <c r="F63" s="7" t="e">
        <f>IF(COUNTA(F56:F60)=0,"",RANK(F62,$D$62:$P$62,0))</f>
        <v>#VALUE!</v>
      </c>
      <c r="G63" s="10"/>
      <c r="H63" s="7" t="e">
        <f>IF(COUNTA(H56:H60)=0,"",RANK(H62,$D$62:$P$62,0))</f>
        <v>#VALUE!</v>
      </c>
      <c r="I63" s="10"/>
      <c r="J63" s="7" t="e">
        <f>IF(COUNTA(J56:J60)=0,"",RANK(J62,$D$62:$P$62,0))</f>
        <v>#VALUE!</v>
      </c>
      <c r="K63" s="10"/>
      <c r="L63" s="7" t="e">
        <f>IF(COUNTA(L56:L60)=0,"",RANK(L62,$D$62:$P$62,0))</f>
        <v>#VALUE!</v>
      </c>
      <c r="M63" s="10"/>
      <c r="N63" s="7" t="e">
        <f>IF(COUNTA(N56:N60)=0,"",RANK(N62,$D$62:$P$62,0))</f>
        <v>#VALUE!</v>
      </c>
      <c r="O63" s="10"/>
      <c r="P63" s="7" t="e">
        <f>IF(COUNTA(P56:P60)=0,"",RANK(P62,$D$62:$P$62,0))</f>
        <v>#VALUE!</v>
      </c>
      <c r="R63" s="3" t="s">
        <v>0</v>
      </c>
      <c r="S63" s="3" t="s">
        <v>0</v>
      </c>
    </row>
    <row r="64" spans="2:21" ht="12" hidden="1" customHeight="1">
      <c r="B64" s="46"/>
      <c r="C64" s="18"/>
      <c r="D64" s="6"/>
      <c r="E64" s="15"/>
      <c r="F64" s="6"/>
      <c r="G64" s="15"/>
      <c r="H64" s="6"/>
      <c r="I64" s="15"/>
      <c r="J64" s="6"/>
      <c r="K64" s="15"/>
      <c r="L64" s="6"/>
      <c r="M64" s="15"/>
      <c r="N64" s="6"/>
      <c r="O64" s="15"/>
      <c r="P64" s="6"/>
    </row>
    <row r="65" spans="2:21" s="32" customFormat="1" ht="24.95" customHeight="1">
      <c r="B65" s="33" t="s">
        <v>62</v>
      </c>
      <c r="C65" s="38" t="s">
        <v>10</v>
      </c>
      <c r="D65" s="31" t="s">
        <v>20</v>
      </c>
      <c r="E65" s="38" t="s">
        <v>8</v>
      </c>
      <c r="F65" s="31" t="s">
        <v>20</v>
      </c>
      <c r="G65" s="39" t="s">
        <v>11</v>
      </c>
      <c r="H65" s="31" t="s">
        <v>20</v>
      </c>
      <c r="I65" s="38" t="s">
        <v>54</v>
      </c>
      <c r="J65" s="31" t="s">
        <v>20</v>
      </c>
      <c r="K65" s="38" t="s">
        <v>9</v>
      </c>
      <c r="L65" s="31" t="s">
        <v>20</v>
      </c>
      <c r="M65" s="38" t="s">
        <v>55</v>
      </c>
      <c r="N65" s="31" t="s">
        <v>20</v>
      </c>
      <c r="O65" s="38" t="s">
        <v>12</v>
      </c>
      <c r="P65" s="31" t="s">
        <v>20</v>
      </c>
    </row>
    <row r="66" spans="2:21" s="19" customFormat="1" ht="29.1" customHeight="1">
      <c r="B66" s="34" t="s">
        <v>1</v>
      </c>
      <c r="C66" s="35"/>
      <c r="D66" s="36"/>
      <c r="E66" s="35"/>
      <c r="F66" s="36"/>
      <c r="G66" s="35"/>
      <c r="H66" s="36"/>
      <c r="I66" s="35"/>
      <c r="J66" s="36"/>
      <c r="K66" s="35"/>
      <c r="L66" s="36"/>
      <c r="M66" s="35"/>
      <c r="N66" s="36"/>
      <c r="O66" s="35"/>
      <c r="P66" s="36"/>
    </row>
    <row r="67" spans="2:21" s="19" customFormat="1" ht="29.1" customHeight="1">
      <c r="B67" s="34" t="s">
        <v>2</v>
      </c>
      <c r="C67" s="35"/>
      <c r="D67" s="36"/>
      <c r="E67" s="35"/>
      <c r="F67" s="36"/>
      <c r="G67" s="35"/>
      <c r="H67" s="36"/>
      <c r="I67" s="35"/>
      <c r="J67" s="36"/>
      <c r="K67" s="35"/>
      <c r="L67" s="36"/>
      <c r="M67" s="35"/>
      <c r="N67" s="36"/>
      <c r="O67" s="35"/>
      <c r="P67" s="36"/>
    </row>
    <row r="68" spans="2:21" s="19" customFormat="1" ht="29.1" customHeight="1">
      <c r="B68" s="34" t="s">
        <v>13</v>
      </c>
      <c r="C68" s="35"/>
      <c r="D68" s="37"/>
      <c r="E68" s="35"/>
      <c r="F68" s="37"/>
      <c r="G68" s="35"/>
      <c r="H68" s="37"/>
      <c r="I68" s="35"/>
      <c r="J68" s="37"/>
      <c r="K68" s="35"/>
      <c r="L68" s="37"/>
      <c r="M68" s="35"/>
      <c r="N68" s="37"/>
      <c r="O68" s="35"/>
      <c r="P68" s="37"/>
    </row>
    <row r="69" spans="2:21" s="19" customFormat="1" ht="29.1" customHeight="1">
      <c r="B69" s="34" t="s">
        <v>14</v>
      </c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35"/>
      <c r="N69" s="36"/>
      <c r="O69" s="35"/>
      <c r="P69" s="36"/>
    </row>
    <row r="70" spans="2:21" s="19" customFormat="1" ht="29.1" customHeight="1">
      <c r="B70" s="34" t="s">
        <v>15</v>
      </c>
      <c r="C70" s="35"/>
      <c r="D70" s="36"/>
      <c r="E70" s="35"/>
      <c r="F70" s="36"/>
      <c r="G70" s="35"/>
      <c r="H70" s="36"/>
      <c r="I70" s="35"/>
      <c r="J70" s="36"/>
      <c r="K70" s="35"/>
      <c r="L70" s="36"/>
      <c r="M70" s="35"/>
      <c r="N70" s="36"/>
      <c r="O70" s="35"/>
      <c r="P70" s="36"/>
    </row>
    <row r="71" spans="2:21" ht="6" customHeight="1">
      <c r="B71" s="4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2:21" ht="15.95" customHeight="1">
      <c r="B72" s="34" t="s">
        <v>4</v>
      </c>
      <c r="C72" s="23"/>
      <c r="D72" s="25">
        <f t="shared" ref="D72:P72" si="5">SUM(D66:D70)</f>
        <v>0</v>
      </c>
      <c r="E72" s="26"/>
      <c r="F72" s="25">
        <f t="shared" si="5"/>
        <v>0</v>
      </c>
      <c r="G72" s="26"/>
      <c r="H72" s="25">
        <f t="shared" si="5"/>
        <v>0</v>
      </c>
      <c r="I72" s="26"/>
      <c r="J72" s="25">
        <f t="shared" si="5"/>
        <v>0</v>
      </c>
      <c r="K72" s="26"/>
      <c r="L72" s="25">
        <f t="shared" si="5"/>
        <v>0</v>
      </c>
      <c r="M72" s="26"/>
      <c r="N72" s="25">
        <f t="shared" si="5"/>
        <v>0</v>
      </c>
      <c r="O72" s="26"/>
      <c r="P72" s="25">
        <f t="shared" si="5"/>
        <v>0</v>
      </c>
    </row>
    <row r="73" spans="2:21" ht="15.95" customHeight="1">
      <c r="B73" s="42" t="s">
        <v>17</v>
      </c>
      <c r="C73" s="27"/>
      <c r="D73" s="27" t="str">
        <f>IF(COUNTA(D66:D70)=0,"",RANK(D72,$D$72:$P$72,0))</f>
        <v/>
      </c>
      <c r="E73" s="27"/>
      <c r="F73" s="27" t="str">
        <f>IF(COUNTA(F66:F70)=0,"",RANK(F72,$D$72:$P$72,0))</f>
        <v/>
      </c>
      <c r="G73" s="27"/>
      <c r="H73" s="27" t="str">
        <f>IF(COUNTA(H66:H70)=0,"",RANK(H72,$D$72:$P$72,0))</f>
        <v/>
      </c>
      <c r="I73" s="27"/>
      <c r="J73" s="27" t="str">
        <f>IF(COUNTA(J66:J70)=0,"",RANK(J72,$D$72:$P$72,0))</f>
        <v/>
      </c>
      <c r="K73" s="27"/>
      <c r="L73" s="27" t="str">
        <f>IF(COUNTA(L66:L70)=0,"",RANK(L72,$D$72:$P$72,0))</f>
        <v/>
      </c>
      <c r="M73" s="27"/>
      <c r="N73" s="27" t="str">
        <f>IF(COUNTA(N66:N70)=0,"",RANK(N72,$D$72:$P$72,0))</f>
        <v/>
      </c>
      <c r="O73" s="27"/>
      <c r="P73" s="27" t="str">
        <f>IF(COUNTA(P66:P70)=0,"",RANK(P72,$D$72:$P$72,0))</f>
        <v/>
      </c>
      <c r="R73" s="3" t="s">
        <v>0</v>
      </c>
      <c r="S73" s="3" t="s">
        <v>0</v>
      </c>
    </row>
    <row r="74" spans="2:21" ht="12" hidden="1" customHeight="1">
      <c r="B74" s="44" t="s">
        <v>3</v>
      </c>
      <c r="C74" s="11"/>
      <c r="D74" s="1">
        <v>1</v>
      </c>
      <c r="E74" s="11"/>
      <c r="F74" s="1">
        <v>2</v>
      </c>
      <c r="G74" s="11"/>
      <c r="H74" s="1">
        <v>3</v>
      </c>
      <c r="I74" s="11"/>
      <c r="J74" s="1">
        <v>4</v>
      </c>
      <c r="K74" s="11"/>
      <c r="L74" s="1">
        <v>5</v>
      </c>
      <c r="M74" s="11"/>
      <c r="N74" s="1">
        <v>6</v>
      </c>
      <c r="O74" s="11"/>
      <c r="P74" s="1">
        <v>7</v>
      </c>
    </row>
    <row r="75" spans="2:21" ht="12" hidden="1" customHeight="1">
      <c r="B75" s="44" t="s">
        <v>7</v>
      </c>
      <c r="C75" s="11"/>
      <c r="D75" s="1">
        <v>7</v>
      </c>
      <c r="E75" s="11"/>
      <c r="F75" s="1">
        <v>6</v>
      </c>
      <c r="G75" s="11"/>
      <c r="H75" s="1">
        <v>5</v>
      </c>
      <c r="I75" s="11"/>
      <c r="J75" s="1">
        <v>4</v>
      </c>
      <c r="K75" s="11"/>
      <c r="L75" s="1">
        <v>3</v>
      </c>
      <c r="M75" s="11"/>
      <c r="N75" s="1">
        <v>2</v>
      </c>
      <c r="O75" s="11"/>
      <c r="P75" s="1">
        <v>1</v>
      </c>
    </row>
    <row r="76" spans="2:21" ht="12" hidden="1" customHeight="1">
      <c r="B76" s="44" t="s">
        <v>5</v>
      </c>
      <c r="C76" s="11"/>
      <c r="D76" s="1">
        <f>COUNTIFS($D$9:$P$9,1)</f>
        <v>1</v>
      </c>
      <c r="E76" s="11"/>
      <c r="F76" s="1">
        <f>COUNTIFS($D$9:$P$9,2)</f>
        <v>1</v>
      </c>
      <c r="G76" s="11"/>
      <c r="H76" s="1">
        <f>COUNTIFS($D$9:$P$9,3)</f>
        <v>1</v>
      </c>
      <c r="I76" s="11"/>
      <c r="J76" s="1">
        <f>COUNTIFS($D$9:$P$9,5)</f>
        <v>1</v>
      </c>
      <c r="K76" s="11"/>
      <c r="L76" s="1">
        <f>COUNTIFS($D$9:$P$9,6)</f>
        <v>1</v>
      </c>
      <c r="M76" s="11"/>
      <c r="N76" s="1">
        <f>COUNTIFS($D$9:$P$9,7)</f>
        <v>1</v>
      </c>
      <c r="O76" s="11"/>
      <c r="P76" s="1">
        <f>COUNTIFS($D$9:$P$9,7)</f>
        <v>1</v>
      </c>
    </row>
    <row r="77" spans="2:21" ht="12" hidden="1" customHeight="1">
      <c r="B77" s="44" t="s">
        <v>6</v>
      </c>
      <c r="C77" s="11"/>
      <c r="D77" s="2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77" s="12"/>
      <c r="F77" s="2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77" s="12"/>
      <c r="H77" s="2">
        <f>IF($H$12=1,$H$11,IF($H$12=2,($H$11+#REF!)/$H$12,IF($H$12=3,($H$11+#REF!+$J$11)/$H$12,IF($H$12=4,($H$11+#REF!+$J$11+$L$11)/$H$12,IF($H$12=5,($H$11+#REF!+$J$11+$L$11+$N$11)/$H$12,0)))))</f>
        <v>5</v>
      </c>
      <c r="I77" s="12"/>
      <c r="J77" s="2">
        <f>IF($J$12=1,$J$11,IF($J$12=2,($J$11+$L$11)/$J$12,IF($J$12=3,($J$11+$L$11+$N$11)/$J$12,0)))</f>
        <v>4</v>
      </c>
      <c r="K77" s="12"/>
      <c r="L77" s="2">
        <f>IF($L$12=1,$L$11,IF($L$12=2,($L$11+$N$11)/$L$12,0))</f>
        <v>3</v>
      </c>
      <c r="M77" s="12"/>
      <c r="N77" s="2">
        <f>IF($N$12=1,$N$11,0)</f>
        <v>2</v>
      </c>
      <c r="O77" s="12"/>
      <c r="P77" s="2">
        <f>IF($P$12=1,$P$11,0)</f>
        <v>1</v>
      </c>
      <c r="R77" s="3" t="s">
        <v>0</v>
      </c>
    </row>
    <row r="78" spans="2:21" ht="12" hidden="1" customHeight="1">
      <c r="B78" s="44" t="s">
        <v>16</v>
      </c>
      <c r="C78" s="11"/>
      <c r="D78" s="2" t="str">
        <f>IF(D73="","",HLOOKUP(D73,$D$10:$P$13,4))</f>
        <v/>
      </c>
      <c r="E78" s="12"/>
      <c r="F78" s="2" t="str">
        <f>IF(F73="","",HLOOKUP(F73,$D$10:$P$13,4))</f>
        <v/>
      </c>
      <c r="G78" s="12"/>
      <c r="H78" s="2" t="str">
        <f>IF(H73="","",HLOOKUP(H73,$D$10:$P$13,4))</f>
        <v/>
      </c>
      <c r="I78" s="12"/>
      <c r="J78" s="2" t="str">
        <f>IF(J73="","",HLOOKUP(J73,$D$10:$P$13,4))</f>
        <v/>
      </c>
      <c r="K78" s="12"/>
      <c r="L78" s="2" t="str">
        <f>IF(L73="","",HLOOKUP(L73,$D$10:$P$13,4))</f>
        <v/>
      </c>
      <c r="M78" s="12"/>
      <c r="N78" s="2" t="str">
        <f>IF(N73="","",HLOOKUP(N73,$D$10:$P$13,4))</f>
        <v/>
      </c>
      <c r="O78" s="12"/>
      <c r="P78" s="2" t="str">
        <f>IF(P73="","",HLOOKUP(P73,$D$10:$P$13,4))</f>
        <v/>
      </c>
      <c r="U78" s="3" t="s">
        <v>0</v>
      </c>
    </row>
    <row r="79" spans="2:21" ht="15.95" customHeight="1">
      <c r="B79" s="20" t="s">
        <v>19</v>
      </c>
      <c r="C79" s="9"/>
      <c r="D79" s="5" t="e">
        <f t="shared" ref="D79:P79" si="6">SUM(D78+D62)</f>
        <v>#VALUE!</v>
      </c>
      <c r="E79" s="14"/>
      <c r="F79" s="5" t="e">
        <f t="shared" si="6"/>
        <v>#VALUE!</v>
      </c>
      <c r="G79" s="14"/>
      <c r="H79" s="5" t="e">
        <f t="shared" si="6"/>
        <v>#VALUE!</v>
      </c>
      <c r="I79" s="14"/>
      <c r="J79" s="5" t="e">
        <f t="shared" si="6"/>
        <v>#VALUE!</v>
      </c>
      <c r="K79" s="14"/>
      <c r="L79" s="5" t="e">
        <f t="shared" si="6"/>
        <v>#VALUE!</v>
      </c>
      <c r="M79" s="14"/>
      <c r="N79" s="5" t="e">
        <f t="shared" si="6"/>
        <v>#VALUE!</v>
      </c>
      <c r="O79" s="14"/>
      <c r="P79" s="5" t="e">
        <f t="shared" si="6"/>
        <v>#VALUE!</v>
      </c>
    </row>
    <row r="80" spans="2:21" ht="15.95" customHeight="1">
      <c r="B80" s="45" t="s">
        <v>18</v>
      </c>
      <c r="C80" s="17"/>
      <c r="D80" s="7" t="e">
        <f>IF(COUNTA(D73:D77)=0,"",RANK(D79,$D$79:$P$79,0))</f>
        <v>#VALUE!</v>
      </c>
      <c r="E80" s="10"/>
      <c r="F80" s="7" t="e">
        <f>IF(COUNTA(F73:F77)=0,"",RANK(F79,$D$79:$P$79,0))</f>
        <v>#VALUE!</v>
      </c>
      <c r="G80" s="10"/>
      <c r="H80" s="7" t="e">
        <f>IF(COUNTA(H73:H77)=0,"",RANK(H79,$D$79:$P$79,0))</f>
        <v>#VALUE!</v>
      </c>
      <c r="I80" s="10"/>
      <c r="J80" s="7" t="e">
        <f>IF(COUNTA(J73:J77)=0,"",RANK(J79,$D$79:$P$79,0))</f>
        <v>#VALUE!</v>
      </c>
      <c r="K80" s="10"/>
      <c r="L80" s="7" t="e">
        <f>IF(COUNTA(L73:L77)=0,"",RANK(L79,$D$79:$P$79,0))</f>
        <v>#VALUE!</v>
      </c>
      <c r="M80" s="10"/>
      <c r="N80" s="7" t="e">
        <f>IF(COUNTA(N73:N77)=0,"",RANK(N79,$D$79:$P$79,0))</f>
        <v>#VALUE!</v>
      </c>
      <c r="O80" s="10"/>
      <c r="P80" s="7" t="e">
        <f>IF(COUNTA(P73:P77)=0,"",RANK(P79,$D$79:$P$79,0))</f>
        <v>#VALUE!</v>
      </c>
      <c r="R80" s="3" t="s">
        <v>0</v>
      </c>
      <c r="S80" s="3" t="s">
        <v>0</v>
      </c>
    </row>
    <row r="81" spans="2:21" s="32" customFormat="1" ht="24.95" customHeight="1">
      <c r="B81" s="33" t="s">
        <v>63</v>
      </c>
      <c r="C81" s="38" t="s">
        <v>10</v>
      </c>
      <c r="D81" s="31" t="s">
        <v>20</v>
      </c>
      <c r="E81" s="38" t="s">
        <v>8</v>
      </c>
      <c r="F81" s="31" t="s">
        <v>20</v>
      </c>
      <c r="G81" s="39" t="s">
        <v>11</v>
      </c>
      <c r="H81" s="31" t="s">
        <v>20</v>
      </c>
      <c r="I81" s="38" t="s">
        <v>54</v>
      </c>
      <c r="J81" s="31" t="s">
        <v>20</v>
      </c>
      <c r="K81" s="38" t="s">
        <v>9</v>
      </c>
      <c r="L81" s="31" t="s">
        <v>20</v>
      </c>
      <c r="M81" s="38" t="s">
        <v>55</v>
      </c>
      <c r="N81" s="31" t="s">
        <v>20</v>
      </c>
      <c r="O81" s="38" t="s">
        <v>12</v>
      </c>
      <c r="P81" s="31" t="s">
        <v>20</v>
      </c>
    </row>
    <row r="82" spans="2:21" s="19" customFormat="1" ht="29.1" customHeight="1">
      <c r="B82" s="34" t="s">
        <v>1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</row>
    <row r="83" spans="2:21" s="19" customFormat="1" ht="29.1" customHeight="1">
      <c r="B83" s="34" t="s">
        <v>2</v>
      </c>
      <c r="C83" s="35"/>
      <c r="D83" s="36"/>
      <c r="E83" s="35"/>
      <c r="F83" s="36"/>
      <c r="G83" s="35"/>
      <c r="H83" s="36"/>
      <c r="I83" s="35"/>
      <c r="J83" s="36"/>
      <c r="K83" s="35"/>
      <c r="L83" s="36"/>
      <c r="M83" s="35"/>
      <c r="N83" s="36"/>
      <c r="O83" s="35"/>
      <c r="P83" s="36"/>
    </row>
    <row r="84" spans="2:21" s="19" customFormat="1" ht="29.1" customHeight="1">
      <c r="B84" s="34" t="s">
        <v>13</v>
      </c>
      <c r="C84" s="35"/>
      <c r="D84" s="37"/>
      <c r="E84" s="35"/>
      <c r="F84" s="37"/>
      <c r="G84" s="35"/>
      <c r="H84" s="37"/>
      <c r="I84" s="35"/>
      <c r="J84" s="37"/>
      <c r="K84" s="35"/>
      <c r="L84" s="37"/>
      <c r="M84" s="35"/>
      <c r="N84" s="37"/>
      <c r="O84" s="35"/>
      <c r="P84" s="37"/>
    </row>
    <row r="85" spans="2:21" s="19" customFormat="1" ht="29.1" customHeight="1">
      <c r="B85" s="34" t="s">
        <v>14</v>
      </c>
      <c r="C85" s="35"/>
      <c r="D85" s="36"/>
      <c r="E85" s="35"/>
      <c r="F85" s="36"/>
      <c r="G85" s="35"/>
      <c r="H85" s="36"/>
      <c r="I85" s="35"/>
      <c r="J85" s="36"/>
      <c r="K85" s="35"/>
      <c r="L85" s="36"/>
      <c r="M85" s="35"/>
      <c r="N85" s="36"/>
      <c r="O85" s="35"/>
      <c r="P85" s="36"/>
    </row>
    <row r="86" spans="2:21" s="19" customFormat="1" ht="29.1" customHeight="1">
      <c r="B86" s="34" t="s">
        <v>15</v>
      </c>
      <c r="C86" s="35"/>
      <c r="D86" s="36"/>
      <c r="E86" s="35"/>
      <c r="F86" s="36"/>
      <c r="G86" s="35"/>
      <c r="H86" s="36"/>
      <c r="I86" s="35"/>
      <c r="J86" s="36"/>
      <c r="K86" s="35"/>
      <c r="L86" s="36"/>
      <c r="M86" s="35"/>
      <c r="N86" s="36"/>
      <c r="O86" s="35"/>
      <c r="P86" s="36"/>
    </row>
    <row r="87" spans="2:21" ht="6" customHeight="1">
      <c r="B87" s="4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2:21" ht="15.95" customHeight="1">
      <c r="B88" s="34" t="s">
        <v>4</v>
      </c>
      <c r="C88" s="23"/>
      <c r="D88" s="25">
        <f t="shared" ref="D88:P88" si="7">SUM(D82:D86)</f>
        <v>0</v>
      </c>
      <c r="E88" s="26"/>
      <c r="F88" s="25">
        <f t="shared" si="7"/>
        <v>0</v>
      </c>
      <c r="G88" s="26"/>
      <c r="H88" s="25">
        <f t="shared" si="7"/>
        <v>0</v>
      </c>
      <c r="I88" s="26"/>
      <c r="J88" s="25">
        <f t="shared" si="7"/>
        <v>0</v>
      </c>
      <c r="K88" s="26"/>
      <c r="L88" s="25">
        <f t="shared" si="7"/>
        <v>0</v>
      </c>
      <c r="M88" s="26"/>
      <c r="N88" s="25">
        <f t="shared" si="7"/>
        <v>0</v>
      </c>
      <c r="O88" s="26"/>
      <c r="P88" s="25">
        <f t="shared" si="7"/>
        <v>0</v>
      </c>
    </row>
    <row r="89" spans="2:21" ht="15.95" customHeight="1">
      <c r="B89" s="42" t="s">
        <v>17</v>
      </c>
      <c r="C89" s="27"/>
      <c r="D89" s="27" t="str">
        <f>IF(COUNTA(D82:D86)=0,"",RANK(D88,$D$88:$P$88,0))</f>
        <v/>
      </c>
      <c r="E89" s="27"/>
      <c r="F89" s="27" t="str">
        <f>IF(COUNTA(F82:F86)=0,"",RANK(F88,$D$88:$P$88,0))</f>
        <v/>
      </c>
      <c r="G89" s="27"/>
      <c r="H89" s="27" t="str">
        <f>IF(COUNTA(H82:H86)=0,"",RANK(H88,$D$88:$P$88,0))</f>
        <v/>
      </c>
      <c r="I89" s="27"/>
      <c r="J89" s="27" t="str">
        <f>IF(COUNTA(J82:J86)=0,"",RANK(J88,$D$88:$P$88,0))</f>
        <v/>
      </c>
      <c r="K89" s="27"/>
      <c r="L89" s="27" t="str">
        <f>IF(COUNTA(L82:L86)=0,"",RANK(L88,$D$88:$P$88,0))</f>
        <v/>
      </c>
      <c r="M89" s="27"/>
      <c r="N89" s="27" t="str">
        <f>IF(COUNTA(N82:N86)=0,"",RANK(N88,$D$88:$P$88,0))</f>
        <v/>
      </c>
      <c r="O89" s="27"/>
      <c r="P89" s="27" t="str">
        <f>IF(COUNTA(P82:P86)=0,"",RANK(P88,$D$88:$P$88,0))</f>
        <v/>
      </c>
      <c r="R89" s="3" t="s">
        <v>0</v>
      </c>
      <c r="S89" s="3" t="s">
        <v>0</v>
      </c>
    </row>
    <row r="90" spans="2:21" ht="12" hidden="1" customHeight="1">
      <c r="B90" s="44" t="s">
        <v>3</v>
      </c>
      <c r="C90" s="11"/>
      <c r="D90" s="1">
        <v>1</v>
      </c>
      <c r="E90" s="11"/>
      <c r="F90" s="1">
        <v>2</v>
      </c>
      <c r="G90" s="11"/>
      <c r="H90" s="1">
        <v>3</v>
      </c>
      <c r="I90" s="11"/>
      <c r="J90" s="1">
        <v>4</v>
      </c>
      <c r="K90" s="11"/>
      <c r="L90" s="1">
        <v>5</v>
      </c>
      <c r="M90" s="11"/>
      <c r="N90" s="1">
        <v>6</v>
      </c>
      <c r="O90" s="11"/>
      <c r="P90" s="1">
        <v>7</v>
      </c>
    </row>
    <row r="91" spans="2:21" ht="12" hidden="1" customHeight="1">
      <c r="B91" s="44" t="s">
        <v>7</v>
      </c>
      <c r="C91" s="11"/>
      <c r="D91" s="1">
        <v>7</v>
      </c>
      <c r="E91" s="11"/>
      <c r="F91" s="1">
        <v>6</v>
      </c>
      <c r="G91" s="11"/>
      <c r="H91" s="1">
        <v>5</v>
      </c>
      <c r="I91" s="11"/>
      <c r="J91" s="1">
        <v>4</v>
      </c>
      <c r="K91" s="11"/>
      <c r="L91" s="1">
        <v>3</v>
      </c>
      <c r="M91" s="11"/>
      <c r="N91" s="1">
        <v>2</v>
      </c>
      <c r="O91" s="11"/>
      <c r="P91" s="1">
        <v>1</v>
      </c>
    </row>
    <row r="92" spans="2:21" ht="12" hidden="1" customHeight="1">
      <c r="B92" s="44" t="s">
        <v>5</v>
      </c>
      <c r="C92" s="11"/>
      <c r="D92" s="1">
        <f>COUNTIFS($D$9:$P$9,1)</f>
        <v>1</v>
      </c>
      <c r="E92" s="11"/>
      <c r="F92" s="1">
        <f>COUNTIFS($D$9:$P$9,2)</f>
        <v>1</v>
      </c>
      <c r="G92" s="11"/>
      <c r="H92" s="1">
        <f>COUNTIFS($D$9:$P$9,3)</f>
        <v>1</v>
      </c>
      <c r="I92" s="11"/>
      <c r="J92" s="1">
        <f>COUNTIFS($D$9:$P$9,5)</f>
        <v>1</v>
      </c>
      <c r="K92" s="11"/>
      <c r="L92" s="1">
        <f>COUNTIFS($D$9:$P$9,6)</f>
        <v>1</v>
      </c>
      <c r="M92" s="11"/>
      <c r="N92" s="1">
        <f>COUNTIFS($D$9:$P$9,7)</f>
        <v>1</v>
      </c>
      <c r="O92" s="11"/>
      <c r="P92" s="1">
        <f>COUNTIFS($D$9:$P$9,7)</f>
        <v>1</v>
      </c>
    </row>
    <row r="93" spans="2:21" ht="12" hidden="1" customHeight="1">
      <c r="B93" s="44" t="s">
        <v>6</v>
      </c>
      <c r="C93" s="11"/>
      <c r="D93" s="2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93" s="12"/>
      <c r="F93" s="2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93" s="12"/>
      <c r="H93" s="2">
        <f>IF($H$12=1,$H$11,IF($H$12=2,($H$11+#REF!)/$H$12,IF($H$12=3,($H$11+#REF!+$J$11)/$H$12,IF($H$12=4,($H$11+#REF!+$J$11+$L$11)/$H$12,IF($H$12=5,($H$11+#REF!+$J$11+$L$11+$N$11)/$H$12,0)))))</f>
        <v>5</v>
      </c>
      <c r="I93" s="12"/>
      <c r="J93" s="2">
        <f>IF($J$12=1,$J$11,IF($J$12=2,($J$11+$L$11)/$J$12,IF($J$12=3,($J$11+$L$11+$N$11)/$J$12,0)))</f>
        <v>4</v>
      </c>
      <c r="K93" s="12"/>
      <c r="L93" s="2">
        <f>IF($L$12=1,$L$11,IF($L$12=2,($L$11+$N$11)/$L$12,0))</f>
        <v>3</v>
      </c>
      <c r="M93" s="12"/>
      <c r="N93" s="2">
        <f>IF($N$12=1,$N$11,0)</f>
        <v>2</v>
      </c>
      <c r="O93" s="12"/>
      <c r="P93" s="2">
        <f>IF($P$12=1,$P$11,0)</f>
        <v>1</v>
      </c>
      <c r="R93" s="3" t="s">
        <v>0</v>
      </c>
    </row>
    <row r="94" spans="2:21" ht="12" hidden="1" customHeight="1">
      <c r="B94" s="44" t="s">
        <v>16</v>
      </c>
      <c r="C94" s="11"/>
      <c r="D94" s="2" t="str">
        <f>IF(D89="","",HLOOKUP(D89,$D$10:$P$13,4))</f>
        <v/>
      </c>
      <c r="E94" s="12"/>
      <c r="F94" s="2" t="str">
        <f>IF(F89="","",HLOOKUP(F89,$D$10:$P$13,4))</f>
        <v/>
      </c>
      <c r="G94" s="12"/>
      <c r="H94" s="2" t="str">
        <f>IF(H89="","",HLOOKUP(H89,$D$10:$P$13,4))</f>
        <v/>
      </c>
      <c r="I94" s="12"/>
      <c r="J94" s="2" t="str">
        <f>IF(J89="","",HLOOKUP(J89,$D$10:$P$13,4))</f>
        <v/>
      </c>
      <c r="K94" s="12"/>
      <c r="L94" s="2" t="str">
        <f>IF(L89="","",HLOOKUP(L89,$D$10:$P$13,4))</f>
        <v/>
      </c>
      <c r="M94" s="12"/>
      <c r="N94" s="2" t="str">
        <f>IF(N89="","",HLOOKUP(N89,$D$10:$P$13,4))</f>
        <v/>
      </c>
      <c r="O94" s="12"/>
      <c r="P94" s="2" t="str">
        <f>IF(P89="","",HLOOKUP(P89,$D$10:$P$13,4))</f>
        <v/>
      </c>
      <c r="U94" s="3" t="s">
        <v>0</v>
      </c>
    </row>
    <row r="95" spans="2:21" ht="15.95" customHeight="1">
      <c r="B95" s="20" t="s">
        <v>19</v>
      </c>
      <c r="C95" s="9"/>
      <c r="D95" s="5" t="e">
        <f t="shared" ref="D95:P95" si="8">SUM(D94+D79)</f>
        <v>#VALUE!</v>
      </c>
      <c r="E95" s="14"/>
      <c r="F95" s="5" t="e">
        <f t="shared" si="8"/>
        <v>#VALUE!</v>
      </c>
      <c r="G95" s="14"/>
      <c r="H95" s="5" t="e">
        <f t="shared" si="8"/>
        <v>#VALUE!</v>
      </c>
      <c r="I95" s="14"/>
      <c r="J95" s="5" t="e">
        <f t="shared" si="8"/>
        <v>#VALUE!</v>
      </c>
      <c r="K95" s="14"/>
      <c r="L95" s="5" t="e">
        <f t="shared" si="8"/>
        <v>#VALUE!</v>
      </c>
      <c r="M95" s="14"/>
      <c r="N95" s="5" t="e">
        <f t="shared" si="8"/>
        <v>#VALUE!</v>
      </c>
      <c r="O95" s="14"/>
      <c r="P95" s="5" t="e">
        <f t="shared" si="8"/>
        <v>#VALUE!</v>
      </c>
    </row>
    <row r="96" spans="2:21" ht="15.95" customHeight="1">
      <c r="B96" s="45" t="s">
        <v>18</v>
      </c>
      <c r="C96" s="17"/>
      <c r="D96" s="7" t="e">
        <f>IF(COUNTA(D89:D93)=0,"",RANK(D95,$D$95:$P$95,0))</f>
        <v>#VALUE!</v>
      </c>
      <c r="E96" s="10"/>
      <c r="F96" s="7" t="e">
        <f>IF(COUNTA(F89:F93)=0,"",RANK(F95,$D$95:$P$95,0))</f>
        <v>#VALUE!</v>
      </c>
      <c r="G96" s="10"/>
      <c r="H96" s="7" t="e">
        <f>IF(COUNTA(H89:H93)=0,"",RANK(H95,$D$95:$P$95,0))</f>
        <v>#VALUE!</v>
      </c>
      <c r="I96" s="10"/>
      <c r="J96" s="7" t="e">
        <f>IF(COUNTA(J89:J93)=0,"",RANK(J95,$D$95:$P$95,0))</f>
        <v>#VALUE!</v>
      </c>
      <c r="K96" s="10"/>
      <c r="L96" s="7" t="e">
        <f>IF(COUNTA(L89:L93)=0,"",RANK(L95,$D$95:$P$95,0))</f>
        <v>#VALUE!</v>
      </c>
      <c r="M96" s="10"/>
      <c r="N96" s="7" t="e">
        <f>IF(COUNTA(N89:N93)=0,"",RANK(N95,$D$95:$P$95,0))</f>
        <v>#VALUE!</v>
      </c>
      <c r="O96" s="10"/>
      <c r="P96" s="7" t="e">
        <f>IF(COUNTA(P89:P93)=0,"",RANK(P95,$D$95:$P$95,0))</f>
        <v>#VALUE!</v>
      </c>
      <c r="R96" s="3" t="s">
        <v>0</v>
      </c>
      <c r="S96" s="3" t="s">
        <v>0</v>
      </c>
    </row>
    <row r="97" spans="2:21" s="32" customFormat="1" ht="24.95" customHeight="1">
      <c r="B97" s="33" t="s">
        <v>64</v>
      </c>
      <c r="C97" s="38" t="s">
        <v>10</v>
      </c>
      <c r="D97" s="31" t="s">
        <v>20</v>
      </c>
      <c r="E97" s="38" t="s">
        <v>8</v>
      </c>
      <c r="F97" s="31" t="s">
        <v>20</v>
      </c>
      <c r="G97" s="39" t="s">
        <v>11</v>
      </c>
      <c r="H97" s="31" t="s">
        <v>20</v>
      </c>
      <c r="I97" s="38" t="s">
        <v>54</v>
      </c>
      <c r="J97" s="31" t="s">
        <v>20</v>
      </c>
      <c r="K97" s="38" t="s">
        <v>9</v>
      </c>
      <c r="L97" s="31" t="s">
        <v>20</v>
      </c>
      <c r="M97" s="38" t="s">
        <v>55</v>
      </c>
      <c r="N97" s="31" t="s">
        <v>20</v>
      </c>
      <c r="O97" s="38" t="s">
        <v>12</v>
      </c>
      <c r="P97" s="31" t="s">
        <v>20</v>
      </c>
    </row>
    <row r="98" spans="2:21" s="19" customFormat="1" ht="29.1" customHeight="1">
      <c r="B98" s="34" t="s">
        <v>1</v>
      </c>
      <c r="C98" s="35"/>
      <c r="D98" s="36"/>
      <c r="E98" s="35"/>
      <c r="F98" s="36"/>
      <c r="G98" s="35"/>
      <c r="H98" s="36"/>
      <c r="I98" s="35"/>
      <c r="J98" s="36"/>
      <c r="K98" s="35"/>
      <c r="L98" s="36"/>
      <c r="M98" s="35"/>
      <c r="N98" s="36"/>
      <c r="O98" s="35"/>
      <c r="P98" s="36"/>
    </row>
    <row r="99" spans="2:21" s="19" customFormat="1" ht="29.1" customHeight="1">
      <c r="B99" s="34" t="s">
        <v>2</v>
      </c>
      <c r="C99" s="35"/>
      <c r="D99" s="36"/>
      <c r="E99" s="35"/>
      <c r="F99" s="36"/>
      <c r="G99" s="35"/>
      <c r="H99" s="36"/>
      <c r="I99" s="35"/>
      <c r="J99" s="36"/>
      <c r="K99" s="35"/>
      <c r="L99" s="36"/>
      <c r="M99" s="35"/>
      <c r="N99" s="36"/>
      <c r="O99" s="35"/>
      <c r="P99" s="36"/>
    </row>
    <row r="100" spans="2:21" s="19" customFormat="1" ht="29.1" customHeight="1">
      <c r="B100" s="34" t="s">
        <v>13</v>
      </c>
      <c r="C100" s="35"/>
      <c r="D100" s="37"/>
      <c r="E100" s="35"/>
      <c r="F100" s="37"/>
      <c r="G100" s="35"/>
      <c r="H100" s="37"/>
      <c r="I100" s="35"/>
      <c r="J100" s="37"/>
      <c r="K100" s="35"/>
      <c r="L100" s="37"/>
      <c r="M100" s="35"/>
      <c r="N100" s="37"/>
      <c r="O100" s="35"/>
      <c r="P100" s="37"/>
    </row>
    <row r="101" spans="2:21" s="19" customFormat="1" ht="29.1" customHeight="1">
      <c r="B101" s="34" t="s">
        <v>14</v>
      </c>
      <c r="C101" s="35"/>
      <c r="D101" s="36"/>
      <c r="E101" s="35"/>
      <c r="F101" s="36"/>
      <c r="G101" s="35"/>
      <c r="H101" s="36"/>
      <c r="I101" s="35"/>
      <c r="J101" s="36"/>
      <c r="K101" s="35"/>
      <c r="L101" s="36"/>
      <c r="M101" s="35"/>
      <c r="N101" s="36"/>
      <c r="O101" s="35"/>
      <c r="P101" s="36"/>
    </row>
    <row r="102" spans="2:21" s="19" customFormat="1" ht="29.1" customHeight="1">
      <c r="B102" s="34" t="s">
        <v>15</v>
      </c>
      <c r="C102" s="35"/>
      <c r="D102" s="36"/>
      <c r="E102" s="35"/>
      <c r="F102" s="36"/>
      <c r="G102" s="35"/>
      <c r="H102" s="36"/>
      <c r="I102" s="35"/>
      <c r="J102" s="36"/>
      <c r="K102" s="35"/>
      <c r="L102" s="36"/>
      <c r="M102" s="35"/>
      <c r="N102" s="36"/>
      <c r="O102" s="35"/>
      <c r="P102" s="36"/>
    </row>
    <row r="103" spans="2:21" ht="6" customHeight="1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2:21" ht="15.95" customHeight="1">
      <c r="B104" s="42" t="s">
        <v>4</v>
      </c>
      <c r="C104" s="27"/>
      <c r="D104" s="27">
        <f t="shared" ref="D104:P104" si="9">SUM(D99:D103)</f>
        <v>0</v>
      </c>
      <c r="E104" s="27"/>
      <c r="F104" s="27">
        <f t="shared" si="9"/>
        <v>0</v>
      </c>
      <c r="G104" s="27"/>
      <c r="H104" s="27">
        <f t="shared" si="9"/>
        <v>0</v>
      </c>
      <c r="I104" s="27"/>
      <c r="J104" s="27">
        <f t="shared" si="9"/>
        <v>0</v>
      </c>
      <c r="K104" s="27"/>
      <c r="L104" s="27">
        <f t="shared" si="9"/>
        <v>0</v>
      </c>
      <c r="M104" s="27"/>
      <c r="N104" s="27">
        <f t="shared" si="9"/>
        <v>0</v>
      </c>
      <c r="O104" s="27"/>
      <c r="P104" s="27">
        <f t="shared" si="9"/>
        <v>0</v>
      </c>
    </row>
    <row r="105" spans="2:21" ht="12" hidden="1" customHeight="1">
      <c r="B105" s="44" t="s">
        <v>17</v>
      </c>
      <c r="C105" s="11"/>
      <c r="D105" s="1" t="str">
        <f>IF(COUNTA(D99:D103)=0,"",RANK(D104,$D$104:$P$104,0))</f>
        <v/>
      </c>
      <c r="E105" s="11"/>
      <c r="F105" s="1" t="str">
        <f>IF(COUNTA(F99:F103)=0,"",RANK(F104,$D$104:$P$104,0))</f>
        <v/>
      </c>
      <c r="G105" s="11"/>
      <c r="H105" s="1" t="str">
        <f>IF(COUNTA(H99:H103)=0,"",RANK(H104,$D$104:$P$104,0))</f>
        <v/>
      </c>
      <c r="I105" s="11"/>
      <c r="J105" s="1" t="str">
        <f>IF(COUNTA(J99:J103)=0,"",RANK(J104,$D$104:$P$104,0))</f>
        <v/>
      </c>
      <c r="K105" s="11"/>
      <c r="L105" s="1" t="str">
        <f>IF(COUNTA(L99:L103)=0,"",RANK(L104,$D$104:$P$104,0))</f>
        <v/>
      </c>
      <c r="M105" s="11"/>
      <c r="N105" s="1" t="str">
        <f>IF(COUNTA(N99:N103)=0,"",RANK(N104,$D$104:$P$104,0))</f>
        <v/>
      </c>
      <c r="O105" s="11"/>
      <c r="P105" s="1" t="str">
        <f>IF(COUNTA(P99:P103)=0,"",RANK(P104,$D$104:$P$104,0))</f>
        <v/>
      </c>
      <c r="R105" s="3" t="s">
        <v>0</v>
      </c>
      <c r="S105" s="3" t="s">
        <v>0</v>
      </c>
    </row>
    <row r="106" spans="2:21" ht="12" hidden="1" customHeight="1">
      <c r="B106" s="44" t="s">
        <v>3</v>
      </c>
      <c r="C106" s="11"/>
      <c r="D106" s="1">
        <v>1</v>
      </c>
      <c r="E106" s="11"/>
      <c r="F106" s="1">
        <v>2</v>
      </c>
      <c r="G106" s="11"/>
      <c r="H106" s="1">
        <v>3</v>
      </c>
      <c r="I106" s="11"/>
      <c r="J106" s="1">
        <v>4</v>
      </c>
      <c r="K106" s="11"/>
      <c r="L106" s="1">
        <v>5</v>
      </c>
      <c r="M106" s="11"/>
      <c r="N106" s="1">
        <v>6</v>
      </c>
      <c r="O106" s="11"/>
      <c r="P106" s="1">
        <v>7</v>
      </c>
    </row>
    <row r="107" spans="2:21" ht="12" hidden="1" customHeight="1">
      <c r="B107" s="44" t="s">
        <v>7</v>
      </c>
      <c r="C107" s="11"/>
      <c r="D107" s="1">
        <v>7</v>
      </c>
      <c r="E107" s="11"/>
      <c r="F107" s="1">
        <v>6</v>
      </c>
      <c r="G107" s="11"/>
      <c r="H107" s="1">
        <v>5</v>
      </c>
      <c r="I107" s="11"/>
      <c r="J107" s="1">
        <v>4</v>
      </c>
      <c r="K107" s="11"/>
      <c r="L107" s="1">
        <v>3</v>
      </c>
      <c r="M107" s="11"/>
      <c r="N107" s="1">
        <v>2</v>
      </c>
      <c r="O107" s="11"/>
      <c r="P107" s="1">
        <v>1</v>
      </c>
    </row>
    <row r="108" spans="2:21" ht="12" hidden="1" customHeight="1">
      <c r="B108" s="44" t="s">
        <v>5</v>
      </c>
      <c r="C108" s="11"/>
      <c r="D108" s="2">
        <f>COUNTIFS($D$9:$P$9,1)</f>
        <v>1</v>
      </c>
      <c r="E108" s="12"/>
      <c r="F108" s="2">
        <f>COUNTIFS($D$9:$P$9,2)</f>
        <v>1</v>
      </c>
      <c r="G108" s="12"/>
      <c r="H108" s="2">
        <f>COUNTIFS($D$9:$P$9,3)</f>
        <v>1</v>
      </c>
      <c r="I108" s="12"/>
      <c r="J108" s="2">
        <f>COUNTIFS($D$9:$P$9,5)</f>
        <v>1</v>
      </c>
      <c r="K108" s="12"/>
      <c r="L108" s="2">
        <f>COUNTIFS($D$9:$P$9,6)</f>
        <v>1</v>
      </c>
      <c r="M108" s="12"/>
      <c r="N108" s="2">
        <f>COUNTIFS($D$9:$P$9,7)</f>
        <v>1</v>
      </c>
      <c r="O108" s="12"/>
      <c r="P108" s="2">
        <f>COUNTIFS($D$9:$P$9,7)</f>
        <v>1</v>
      </c>
    </row>
    <row r="109" spans="2:21" ht="12" hidden="1" customHeight="1">
      <c r="B109" s="44" t="s">
        <v>6</v>
      </c>
      <c r="C109" s="11"/>
      <c r="D109" s="2">
        <f>IF($D$12=1,$D$11,IF($D$12=2,($D$11+$F$11)/$D$12,IF($D$12=3,($D$11+$F$11+$H$11)/$D$12,IF($D$12=4,($D$11+$F$11+$H$11+#REF!)/$D$12,IF($D$12=5,($D$11+$F$11+$H$11+#REF!+$J$11)/$D$12,IF($D$12=6,($D$11+$F$11+$H$11+#REF!+$J$11+$L$11)/$D$12,IF($D$12=7,($D$11+$F$11+$H$11+#REF!+$J$11+$L$11+$N$11)/$D$12,0)))))))</f>
        <v>7</v>
      </c>
      <c r="E109" s="12"/>
      <c r="F109" s="2">
        <f>IF($F$12=1,$F$11,IF($F$12=2,($F$11+$H$11)/$F$12,IF($F$12=3,($F$11+$H$11+#REF!)/$F$12,IF($F$12=4,($F$11+$H$11+#REF!+$J$11)/$F$12,IF($F$12=5,($F$11+$H$11+#REF!+$J$11+$L$11)/$F$12,IF($F$12=6,($F$11+$H$11+#REF!+$J$11+$L$11+$N$11)/$F$12,0))))))</f>
        <v>6</v>
      </c>
      <c r="G109" s="12"/>
      <c r="H109" s="2">
        <f>IF($H$12=1,$H$11,IF($H$12=2,($H$11+#REF!)/$H$12,IF($H$12=3,($H$11+#REF!+$J$11)/$H$12,IF($H$12=4,($H$11+#REF!+$J$11+$L$11)/$H$12,IF($H$12=5,($H$11+#REF!+$J$11+$L$11+$N$11)/$H$12,0)))))</f>
        <v>5</v>
      </c>
      <c r="I109" s="12"/>
      <c r="J109" s="2">
        <f>IF($J$12=1,$J$11,IF($J$12=2,($J$11+$L$11)/$J$12,IF($J$12=3,($J$11+$L$11+$N$11)/$J$12,0)))</f>
        <v>4</v>
      </c>
      <c r="K109" s="12"/>
      <c r="L109" s="2">
        <f>IF($L$12=1,$L$11,IF($L$12=2,($L$11+$N$11)/$L$12,0))</f>
        <v>3</v>
      </c>
      <c r="M109" s="12"/>
      <c r="N109" s="2">
        <f>IF($N$12=1,$N$11,0)</f>
        <v>2</v>
      </c>
      <c r="O109" s="12"/>
      <c r="P109" s="2">
        <f>IF($P$12=1,$P$11,0)</f>
        <v>1</v>
      </c>
      <c r="R109" s="3" t="s">
        <v>0</v>
      </c>
    </row>
    <row r="110" spans="2:21" ht="15.95" customHeight="1">
      <c r="B110" s="20" t="s">
        <v>16</v>
      </c>
      <c r="C110" s="9"/>
      <c r="D110" s="5" t="str">
        <f>IF(D105="","",HLOOKUP(D105,$D$10:$P$13,4))</f>
        <v/>
      </c>
      <c r="E110" s="14"/>
      <c r="F110" s="5" t="str">
        <f>IF(F105="","",HLOOKUP(F105,$D$10:$P$13,4))</f>
        <v/>
      </c>
      <c r="G110" s="14"/>
      <c r="H110" s="5" t="str">
        <f>IF(H105="","",HLOOKUP(H105,$D$10:$P$13,4))</f>
        <v/>
      </c>
      <c r="I110" s="14"/>
      <c r="J110" s="5" t="str">
        <f>IF(J105="","",HLOOKUP(J105,$D$10:$P$13,4))</f>
        <v/>
      </c>
      <c r="K110" s="14"/>
      <c r="L110" s="5" t="str">
        <f>IF(L105="","",HLOOKUP(L105,$D$10:$P$13,4))</f>
        <v/>
      </c>
      <c r="M110" s="14"/>
      <c r="N110" s="5" t="str">
        <f>IF(N105="","",HLOOKUP(N105,$D$10:$P$13,4))</f>
        <v/>
      </c>
      <c r="O110" s="14"/>
      <c r="P110" s="5" t="str">
        <f>IF(P105="","",HLOOKUP(P105,$D$10:$P$13,4))</f>
        <v/>
      </c>
      <c r="U110" s="3" t="s">
        <v>0</v>
      </c>
    </row>
    <row r="111" spans="2:21" ht="15.95" customHeight="1">
      <c r="B111" s="45" t="s">
        <v>19</v>
      </c>
      <c r="C111" s="17"/>
      <c r="D111" s="7" t="e">
        <f>SUM(D110+D95)</f>
        <v>#VALUE!</v>
      </c>
      <c r="E111" s="10"/>
      <c r="F111" s="7" t="e">
        <f>SUM(F110+F95)</f>
        <v>#VALUE!</v>
      </c>
      <c r="G111" s="10"/>
      <c r="H111" s="7" t="e">
        <f>SUM(H110+H95)</f>
        <v>#VALUE!</v>
      </c>
      <c r="I111" s="10"/>
      <c r="J111" s="7" t="e">
        <f>SUM(J110+J95)</f>
        <v>#VALUE!</v>
      </c>
      <c r="K111" s="10"/>
      <c r="L111" s="7" t="e">
        <f>SUM(L110+L95)</f>
        <v>#VALUE!</v>
      </c>
      <c r="M111" s="10"/>
      <c r="N111" s="7" t="e">
        <f>SUM(N110+N95)</f>
        <v>#VALUE!</v>
      </c>
      <c r="O111" s="10"/>
      <c r="P111" s="7" t="e">
        <f>SUM(P110+P95)</f>
        <v>#VALUE!</v>
      </c>
    </row>
    <row r="112" spans="2:21" s="32" customFormat="1" ht="15.95" customHeight="1">
      <c r="B112" s="33" t="s">
        <v>18</v>
      </c>
      <c r="C112" s="38"/>
      <c r="D112" s="31" t="e">
        <f>IF(COUNTA(D105:D109)=0,"",RANK(D111,$D$111:$P$111,0))</f>
        <v>#VALUE!</v>
      </c>
      <c r="E112" s="38"/>
      <c r="F112" s="31" t="e">
        <f>IF(COUNTA(F105:F109)=0,"",RANK(F111,$D$111:$P$111,0))</f>
        <v>#VALUE!</v>
      </c>
      <c r="G112" s="39"/>
      <c r="H112" s="31" t="e">
        <f>IF(COUNTA(H105:H109)=0,"",RANK(H111,$D$111:$P$111,0))</f>
        <v>#VALUE!</v>
      </c>
      <c r="I112" s="38"/>
      <c r="J112" s="31" t="e">
        <f>IF(COUNTA(J105:J109)=0,"",RANK(J111,$D$111:$P$111,0))</f>
        <v>#VALUE!</v>
      </c>
      <c r="K112" s="38"/>
      <c r="L112" s="31" t="e">
        <f>IF(COUNTA(L105:L109)=0,"",RANK(L111,$D$111:$P$111,0))</f>
        <v>#VALUE!</v>
      </c>
      <c r="M112" s="22"/>
      <c r="N112" s="40" t="e">
        <f>IF(COUNTA(N105:N109)=0,"",RANK(N111,$D$111:$P$111,0))</f>
        <v>#VALUE!</v>
      </c>
      <c r="O112" s="22"/>
      <c r="P112" s="40" t="e">
        <f>IF(COUNTA(P105:P109)=0,"",RANK(P111,$D$111:$P$111,0))</f>
        <v>#VALUE!</v>
      </c>
      <c r="R112" s="32" t="s">
        <v>0</v>
      </c>
      <c r="S112" s="32" t="s">
        <v>0</v>
      </c>
    </row>
  </sheetData>
  <sheetProtection formatCells="0" formatColumns="0" selectLockedCells="1"/>
  <phoneticPr fontId="0" type="noConversion"/>
  <printOptions horizontalCentered="1"/>
  <pageMargins left="0.19685039370078741" right="0.15748031496062992" top="0" bottom="0" header="0" footer="0"/>
  <pageSetup paperSize="9" scale="82" fitToHeight="7" orientation="landscape" r:id="rId1"/>
  <rowBreaks count="2" manualBreakCount="2">
    <brk id="31" max="16" man="1"/>
    <brk id="64" max="16" man="1"/>
  </rowBreaks>
  <ignoredErrors>
    <ignoredError sqref="D39:D40 D46:D47 F39:P47 D55:P63 D72:P8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" sqref="H1:H65536"/>
    </sheetView>
  </sheetViews>
  <sheetFormatPr baseColWidth="10"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baseColWidth="10"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</dc:creator>
  <cp:lastModifiedBy>MARTINE</cp:lastModifiedBy>
  <cp:lastPrinted>2023-04-29T08:51:07Z</cp:lastPrinted>
  <dcterms:created xsi:type="dcterms:W3CDTF">2013-01-23T10:41:48Z</dcterms:created>
  <dcterms:modified xsi:type="dcterms:W3CDTF">2023-04-29T08:53:34Z</dcterms:modified>
</cp:coreProperties>
</file>